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080"/>
  </bookViews>
  <sheets>
    <sheet name="Лист1" sheetId="1" r:id="rId1"/>
  </sheets>
  <definedNames>
    <definedName name="_Hlk96338112" localSheetId="0">Лист1!$C$8</definedName>
    <definedName name="_xlnm.Print_Area" localSheetId="0">Лист1!$A$1:$K$285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4" i="1" l="1"/>
  <c r="I134" i="1"/>
  <c r="G134" i="1"/>
  <c r="H132" i="1"/>
  <c r="I132" i="1"/>
  <c r="G132" i="1"/>
  <c r="H101" i="1"/>
  <c r="I101" i="1"/>
  <c r="G101" i="1"/>
  <c r="I100" i="1"/>
  <c r="H99" i="1"/>
  <c r="I99" i="1"/>
  <c r="H108" i="1"/>
  <c r="H102" i="1" s="1"/>
  <c r="I108" i="1"/>
  <c r="I102" i="1" s="1"/>
  <c r="H106" i="1"/>
  <c r="H100" i="1" s="1"/>
  <c r="I106" i="1"/>
  <c r="I104" i="1" s="1"/>
  <c r="I98" i="1" s="1"/>
  <c r="H104" i="1"/>
  <c r="H98" i="1" s="1"/>
  <c r="F113" i="1"/>
  <c r="F112" i="1"/>
  <c r="F111" i="1"/>
  <c r="F110" i="1"/>
  <c r="I109" i="1"/>
  <c r="H109" i="1"/>
  <c r="G109" i="1"/>
  <c r="G108" i="1"/>
  <c r="F108" i="1" s="1"/>
  <c r="F107" i="1"/>
  <c r="G106" i="1"/>
  <c r="G100" i="1" s="1"/>
  <c r="F105" i="1"/>
  <c r="G99" i="1" s="1"/>
  <c r="F109" i="1" l="1"/>
  <c r="G102" i="1"/>
  <c r="F102" i="1" s="1"/>
  <c r="F101" i="1"/>
  <c r="F99" i="1"/>
  <c r="F100" i="1"/>
  <c r="G104" i="1"/>
  <c r="F104" i="1" l="1"/>
  <c r="G98" i="1"/>
  <c r="F98" i="1" s="1"/>
  <c r="H119" i="1" l="1"/>
  <c r="I119" i="1"/>
  <c r="G119" i="1"/>
  <c r="H118" i="1"/>
  <c r="I118" i="1"/>
  <c r="G118" i="1"/>
  <c r="H117" i="1"/>
  <c r="I117" i="1"/>
  <c r="G117" i="1"/>
  <c r="H116" i="1"/>
  <c r="I116" i="1"/>
  <c r="G116" i="1"/>
  <c r="F147" i="1"/>
  <c r="H259" i="1"/>
  <c r="I259" i="1"/>
  <c r="H258" i="1"/>
  <c r="I258" i="1"/>
  <c r="H257" i="1"/>
  <c r="I257" i="1"/>
  <c r="H256" i="1"/>
  <c r="I256" i="1"/>
  <c r="G259" i="1"/>
  <c r="G258" i="1"/>
  <c r="G257" i="1"/>
  <c r="G256" i="1"/>
  <c r="H269" i="1"/>
  <c r="I269" i="1"/>
  <c r="H268" i="1"/>
  <c r="I268" i="1"/>
  <c r="H267" i="1"/>
  <c r="I267" i="1"/>
  <c r="H266" i="1"/>
  <c r="I266" i="1"/>
  <c r="G269" i="1"/>
  <c r="G268" i="1"/>
  <c r="G267" i="1"/>
  <c r="G266" i="1"/>
  <c r="H278" i="1"/>
  <c r="I278" i="1"/>
  <c r="H277" i="1"/>
  <c r="I277" i="1"/>
  <c r="H276" i="1"/>
  <c r="I276" i="1"/>
  <c r="G278" i="1"/>
  <c r="G276" i="1"/>
  <c r="G277" i="1"/>
  <c r="H214" i="1"/>
  <c r="I214" i="1"/>
  <c r="G214" i="1"/>
  <c r="H213" i="1"/>
  <c r="I213" i="1"/>
  <c r="G213" i="1"/>
  <c r="H212" i="1"/>
  <c r="I212" i="1"/>
  <c r="G212" i="1"/>
  <c r="H211" i="1"/>
  <c r="I211" i="1"/>
  <c r="G211" i="1"/>
  <c r="H164" i="1"/>
  <c r="I164" i="1"/>
  <c r="G164" i="1"/>
  <c r="H163" i="1"/>
  <c r="I163" i="1"/>
  <c r="G163" i="1"/>
  <c r="H162" i="1"/>
  <c r="I162" i="1"/>
  <c r="G162" i="1"/>
  <c r="H161" i="1"/>
  <c r="I161" i="1"/>
  <c r="G161" i="1"/>
  <c r="F284" i="1"/>
  <c r="F283" i="1"/>
  <c r="F282" i="1"/>
  <c r="F281" i="1"/>
  <c r="I280" i="1"/>
  <c r="I275" i="1" s="1"/>
  <c r="H280" i="1"/>
  <c r="H275" i="1" s="1"/>
  <c r="G280" i="1"/>
  <c r="G275" i="1" s="1"/>
  <c r="F279" i="1"/>
  <c r="F234" i="1"/>
  <c r="F233" i="1"/>
  <c r="F232" i="1"/>
  <c r="F231" i="1"/>
  <c r="I230" i="1"/>
  <c r="H230" i="1"/>
  <c r="G230" i="1"/>
  <c r="F274" i="1"/>
  <c r="F273" i="1"/>
  <c r="F272" i="1"/>
  <c r="F271" i="1"/>
  <c r="I270" i="1"/>
  <c r="I265" i="1" s="1"/>
  <c r="H270" i="1"/>
  <c r="H265" i="1" s="1"/>
  <c r="G270" i="1"/>
  <c r="G265" i="1" s="1"/>
  <c r="F174" i="1"/>
  <c r="F173" i="1"/>
  <c r="F172" i="1"/>
  <c r="F171" i="1"/>
  <c r="I170" i="1"/>
  <c r="H170" i="1"/>
  <c r="G170" i="1"/>
  <c r="I255" i="1" l="1"/>
  <c r="F278" i="1"/>
  <c r="H255" i="1"/>
  <c r="F276" i="1"/>
  <c r="F275" i="1"/>
  <c r="F277" i="1"/>
  <c r="F280" i="1"/>
  <c r="F270" i="1"/>
  <c r="F230" i="1"/>
  <c r="F170" i="1"/>
  <c r="G225" i="1" l="1"/>
  <c r="H260" i="1"/>
  <c r="I260" i="1"/>
  <c r="F269" i="1"/>
  <c r="F268" i="1"/>
  <c r="F267" i="1"/>
  <c r="F266" i="1"/>
  <c r="F265" i="1" l="1"/>
  <c r="G165" i="1" l="1"/>
  <c r="G250" i="1"/>
  <c r="F159" i="1"/>
  <c r="F158" i="1"/>
  <c r="F157" i="1"/>
  <c r="F156" i="1"/>
  <c r="I155" i="1"/>
  <c r="H155" i="1"/>
  <c r="G155" i="1"/>
  <c r="F155" i="1" l="1"/>
  <c r="F116" i="1" l="1"/>
  <c r="F117" i="1"/>
  <c r="F118" i="1"/>
  <c r="F106" i="1" s="1"/>
  <c r="F121" i="1"/>
  <c r="F122" i="1"/>
  <c r="F123" i="1"/>
  <c r="F124" i="1"/>
  <c r="F126" i="1"/>
  <c r="F127" i="1"/>
  <c r="F128" i="1"/>
  <c r="F129" i="1"/>
  <c r="F136" i="1"/>
  <c r="F137" i="1"/>
  <c r="F138" i="1"/>
  <c r="F139" i="1"/>
  <c r="F141" i="1"/>
  <c r="F142" i="1"/>
  <c r="F143" i="1"/>
  <c r="F144" i="1"/>
  <c r="F146" i="1"/>
  <c r="F148" i="1"/>
  <c r="F149" i="1"/>
  <c r="F151" i="1"/>
  <c r="F152" i="1"/>
  <c r="F153" i="1"/>
  <c r="F154" i="1"/>
  <c r="F166" i="1"/>
  <c r="F167" i="1"/>
  <c r="F168" i="1"/>
  <c r="F169" i="1"/>
  <c r="F176" i="1"/>
  <c r="F177" i="1"/>
  <c r="F178" i="1"/>
  <c r="F179" i="1"/>
  <c r="F181" i="1"/>
  <c r="F182" i="1"/>
  <c r="F183" i="1"/>
  <c r="F184" i="1"/>
  <c r="F186" i="1"/>
  <c r="F187" i="1"/>
  <c r="F188" i="1"/>
  <c r="F189" i="1"/>
  <c r="F191" i="1"/>
  <c r="F192" i="1"/>
  <c r="F193" i="1"/>
  <c r="F194" i="1"/>
  <c r="F196" i="1"/>
  <c r="F197" i="1"/>
  <c r="F198" i="1"/>
  <c r="F199" i="1"/>
  <c r="F201" i="1"/>
  <c r="F202" i="1"/>
  <c r="F203" i="1"/>
  <c r="F204" i="1"/>
  <c r="F206" i="1"/>
  <c r="F207" i="1"/>
  <c r="F208" i="1"/>
  <c r="F209" i="1"/>
  <c r="F213" i="1"/>
  <c r="F216" i="1"/>
  <c r="F217" i="1"/>
  <c r="F218" i="1"/>
  <c r="F219" i="1"/>
  <c r="F221" i="1"/>
  <c r="F222" i="1"/>
  <c r="F223" i="1"/>
  <c r="F224" i="1"/>
  <c r="F226" i="1"/>
  <c r="F227" i="1"/>
  <c r="F228" i="1"/>
  <c r="F229" i="1"/>
  <c r="F236" i="1"/>
  <c r="F237" i="1"/>
  <c r="F238" i="1"/>
  <c r="F239" i="1"/>
  <c r="F246" i="1"/>
  <c r="F247" i="1"/>
  <c r="F248" i="1"/>
  <c r="F249" i="1"/>
  <c r="F251" i="1"/>
  <c r="F252" i="1"/>
  <c r="F253" i="1"/>
  <c r="F254" i="1"/>
  <c r="F256" i="1"/>
  <c r="F257" i="1"/>
  <c r="F258" i="1"/>
  <c r="F259" i="1"/>
  <c r="F261" i="1"/>
  <c r="F262" i="1"/>
  <c r="F263" i="1"/>
  <c r="F264" i="1"/>
  <c r="I133" i="1" l="1"/>
  <c r="I131" i="1"/>
  <c r="H131" i="1"/>
  <c r="H93" i="1" s="1"/>
  <c r="H133" i="1"/>
  <c r="H95" i="1" s="1"/>
  <c r="G131" i="1"/>
  <c r="G133" i="1"/>
  <c r="G95" i="1" s="1"/>
  <c r="I241" i="1"/>
  <c r="I242" i="1"/>
  <c r="I94" i="1" s="1"/>
  <c r="I243" i="1"/>
  <c r="I244" i="1"/>
  <c r="I96" i="1" s="1"/>
  <c r="H241" i="1"/>
  <c r="H242" i="1"/>
  <c r="H94" i="1" s="1"/>
  <c r="H243" i="1"/>
  <c r="H244" i="1"/>
  <c r="H96" i="1" s="1"/>
  <c r="G241" i="1"/>
  <c r="G242" i="1"/>
  <c r="G94" i="1" s="1"/>
  <c r="G243" i="1"/>
  <c r="G244" i="1"/>
  <c r="G96" i="1" s="1"/>
  <c r="I250" i="1"/>
  <c r="H250" i="1"/>
  <c r="I245" i="1"/>
  <c r="H245" i="1"/>
  <c r="H235" i="1"/>
  <c r="I235" i="1"/>
  <c r="I225" i="1"/>
  <c r="H225" i="1"/>
  <c r="I220" i="1"/>
  <c r="H220" i="1"/>
  <c r="I215" i="1"/>
  <c r="H215" i="1"/>
  <c r="H205" i="1"/>
  <c r="I205" i="1"/>
  <c r="I200" i="1"/>
  <c r="H200" i="1"/>
  <c r="I195" i="1"/>
  <c r="H195" i="1"/>
  <c r="I190" i="1"/>
  <c r="H190" i="1"/>
  <c r="I185" i="1"/>
  <c r="H185" i="1"/>
  <c r="I180" i="1"/>
  <c r="H180" i="1"/>
  <c r="I175" i="1"/>
  <c r="H175" i="1"/>
  <c r="I165" i="1"/>
  <c r="H165" i="1"/>
  <c r="H150" i="1"/>
  <c r="I150" i="1"/>
  <c r="I145" i="1"/>
  <c r="H145" i="1"/>
  <c r="G145" i="1"/>
  <c r="I140" i="1"/>
  <c r="H140" i="1"/>
  <c r="I135" i="1"/>
  <c r="H135" i="1"/>
  <c r="H130" i="1" s="1"/>
  <c r="G135" i="1"/>
  <c r="I125" i="1"/>
  <c r="H125" i="1"/>
  <c r="I120" i="1"/>
  <c r="I115" i="1" s="1"/>
  <c r="H120" i="1"/>
  <c r="G120" i="1"/>
  <c r="G260" i="1"/>
  <c r="F260" i="1" s="1"/>
  <c r="G255" i="1"/>
  <c r="F255" i="1" s="1"/>
  <c r="G245" i="1"/>
  <c r="G235" i="1"/>
  <c r="G220" i="1"/>
  <c r="G215" i="1"/>
  <c r="G205" i="1"/>
  <c r="G200" i="1"/>
  <c r="G195" i="1"/>
  <c r="G190" i="1"/>
  <c r="G185" i="1"/>
  <c r="G180" i="1"/>
  <c r="G175" i="1"/>
  <c r="G150" i="1"/>
  <c r="G140" i="1"/>
  <c r="G125" i="1"/>
  <c r="I93" i="1" l="1"/>
  <c r="G130" i="1"/>
  <c r="I130" i="1"/>
  <c r="I92" i="1" s="1"/>
  <c r="G93" i="1"/>
  <c r="I95" i="1"/>
  <c r="G160" i="1"/>
  <c r="H115" i="1"/>
  <c r="G115" i="1"/>
  <c r="I160" i="1"/>
  <c r="I210" i="1"/>
  <c r="G210" i="1"/>
  <c r="H210" i="1"/>
  <c r="H160" i="1"/>
  <c r="G240" i="1"/>
  <c r="F115" i="1"/>
  <c r="F165" i="1"/>
  <c r="F242" i="1"/>
  <c r="F162" i="1"/>
  <c r="F140" i="1"/>
  <c r="F241" i="1"/>
  <c r="F180" i="1"/>
  <c r="F211" i="1"/>
  <c r="F200" i="1"/>
  <c r="I240" i="1"/>
  <c r="F150" i="1"/>
  <c r="F220" i="1"/>
  <c r="F132" i="1"/>
  <c r="F185" i="1"/>
  <c r="F245" i="1"/>
  <c r="F195" i="1"/>
  <c r="H240" i="1"/>
  <c r="F205" i="1"/>
  <c r="F120" i="1"/>
  <c r="F175" i="1"/>
  <c r="F225" i="1"/>
  <c r="F214" i="1"/>
  <c r="F244" i="1"/>
  <c r="F119" i="1"/>
  <c r="F212" i="1"/>
  <c r="F243" i="1"/>
  <c r="F190" i="1"/>
  <c r="F250" i="1"/>
  <c r="F164" i="1"/>
  <c r="F135" i="1"/>
  <c r="F163" i="1"/>
  <c r="F161" i="1"/>
  <c r="F134" i="1"/>
  <c r="F133" i="1"/>
  <c r="F125" i="1"/>
  <c r="F215" i="1"/>
  <c r="F145" i="1"/>
  <c r="F131" i="1"/>
  <c r="H92" i="1" l="1"/>
  <c r="G92" i="1"/>
  <c r="F92" i="1"/>
  <c r="F93" i="1"/>
  <c r="F210" i="1"/>
  <c r="F130" i="1"/>
  <c r="F96" i="1"/>
  <c r="F240" i="1"/>
  <c r="F160" i="1"/>
  <c r="F94" i="1"/>
  <c r="F95" i="1"/>
</calcChain>
</file>

<file path=xl/sharedStrings.xml><?xml version="1.0" encoding="utf-8"?>
<sst xmlns="http://schemas.openxmlformats.org/spreadsheetml/2006/main" count="463" uniqueCount="151">
  <si>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</si>
  <si>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</si>
  <si>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</si>
  <si>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</si>
  <si>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</si>
  <si>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</si>
  <si>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</si>
  <si>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</si>
  <si>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</si>
  <si>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</si>
  <si>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</si>
  <si>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</si>
  <si>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</si>
  <si>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</si>
  <si>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</si>
  <si>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</si>
  <si>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</si>
  <si>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</si>
  <si>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</si>
  <si>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</si>
  <si>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</si>
  <si>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Комплекс процессных мероприятий «Создание условий для устойчивого экономического развития»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</si>
  <si>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</si>
  <si>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</si>
  <si>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</si>
  <si>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</si>
  <si>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</si>
  <si>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</si>
  <si>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</si>
  <si>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</si>
  <si>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</si>
  <si>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</si>
  <si>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</si>
  <si>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</si>
  <si>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</si>
  <si>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</si>
  <si>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</si>
  <si>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</si>
  <si>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</si>
  <si>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</si>
  <si>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</si>
  <si>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</si>
  <si>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</si>
  <si>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</si>
  <si>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</si>
  <si>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</si>
  <si>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</si>
  <si>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</si>
  <si>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</si>
  <si>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</si>
  <si>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</si>
  <si>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</si>
  <si>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</si>
  <si>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</si>
  <si>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</si>
  <si>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</si>
  <si>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</si>
  <si>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</si>
  <si>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</si>
  <si>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</si>
  <si>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</si>
  <si>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</si>
  <si>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</si>
  <si>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</si>
  <si>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</si>
  <si>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</si>
  <si>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«Комплексная система обращения с твердыми коммунальными отходами»</t>
    </r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</si>
  <si>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</si>
  <si>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</si>
  <si>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</si>
  <si>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t>Мероприятия по созданию мест (площадок) накопления твердых коммунальных отходов.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</si>
  <si>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</si>
  <si>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</si>
  <si>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</si>
  <si>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</si>
  <si>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</si>
  <si>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</si>
  <si>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</si>
  <si>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</si>
  <si>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</si>
  <si>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</si>
  <si>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</si>
  <si>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</si>
  <si>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</si>
  <si>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</si>
  <si>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</si>
  <si>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</si>
  <si>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</si>
  <si>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</si>
  <si>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</si>
  <si>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</si>
  <si>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</si>
  <si>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</si>
  <si>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</si>
  <si>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</si>
  <si>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</si>
  <si>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</si>
  <si>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</si>
  <si>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</si>
  <si>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</si>
  <si>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</si>
  <si>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</si>
  <si>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</si>
  <si>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t>(наименование муниципальной программы)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</si>
  <si>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</si>
  <si>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Директор МКУ</t>
  </si>
  <si>
    <t xml:space="preserve"> </t>
  </si>
  <si>
    <t>Мичурина В.В.</t>
  </si>
  <si>
    <t>Учаева С.С.</t>
  </si>
  <si>
    <t>Мичурина В.В..</t>
  </si>
  <si>
    <t>Быстрова С.Ф.</t>
  </si>
  <si>
    <t>Мичурина В.В</t>
  </si>
  <si>
    <t>Домарацкая М.А.</t>
  </si>
  <si>
    <r>
      <rPr>
        <b/>
        <u/>
        <sz val="10"/>
        <color theme="1"/>
        <rFont val="Times New Roman"/>
        <family val="1"/>
        <charset val="204"/>
      </rPr>
      <t>План реализации муниципальной программы Рождественского сельского поселен</t>
    </r>
    <r>
      <rPr>
        <b/>
        <u/>
        <sz val="9"/>
        <color theme="1"/>
        <rFont val="Times New Roman"/>
        <family val="1"/>
        <charset val="204"/>
      </rPr>
      <t xml:space="preserve">ия </t>
    </r>
  </si>
  <si>
    <t xml:space="preserve">2023 -2025г.г. </t>
  </si>
  <si>
    <t xml:space="preserve">2023 -2025г.г.  </t>
  </si>
  <si>
    <t>2023 год  планового периода</t>
  </si>
  <si>
    <t>2024 год  планового периода</t>
  </si>
  <si>
    <t>2025 год  планового периода</t>
  </si>
  <si>
    <t xml:space="preserve">1. Щебеночный ремонт автомобильной дороги ул. Песчаная в с. Рождествено, Гатчинский р-он., Ленинградская области, протяженностью 620 м от д. 33 до д. 51
2. Обустройство пешеходного тротуара протяженностью 110м по ул. Терещенко вдоль территории школы.
</t>
  </si>
  <si>
    <t>1.Ремонт асфальтобетонного покрытия автомобильной дороги по ул. Терещенко от автомобильной дороги Р-23 "Санкт-Петербург - Псков - Пустошка - Невель - граница с республикой Белоруссия" до здания местной администрации общей площадью 2064,4 с установкой водосточного желоба и обустройство канавы                    2.Строительству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</si>
  <si>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 xml:space="preserve">1. Щебеночный ремонт участка автомобильной дороги в деревне Новое Поддубье, Гатчинского района, Ленинградской области протяженностью 573м от д.19 до ул. Дачной д.52 
</t>
  </si>
  <si>
    <t>1. Строительство подземного пожарного резервуара на 10 000 литров в пос. Дивенский Гатчинского района Ленинградской области (вблизи дома культуры)</t>
  </si>
  <si>
    <t>Содействие созданию условий для развития сельского хозяйства</t>
  </si>
  <si>
    <t>Строительство (реконструкция, включая проектирование автомобильных дорог общего пользования местного значения)</t>
  </si>
  <si>
    <t>Мероприятия в области жилищного хозяйства (содержание муниципального фонда)</t>
  </si>
  <si>
    <t xml:space="preserve">Мероприятия в области жилищного хозяйства </t>
  </si>
  <si>
    <t>Мероприятия по энергосбережению и повышению энергоэффективности</t>
  </si>
  <si>
    <t>Доругие вопросы в области жильщного - коммунального хощяйства</t>
  </si>
  <si>
    <t>Молодежная политика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</si>
  <si>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</si>
  <si>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Организация проведения мероприятий в области физической культуры и спорта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</si>
  <si>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</si>
  <si>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</si>
  <si>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 xml:space="preserve">                          </t>
  </si>
  <si>
    <t>0412 7Ш40115520  7Ш40215200</t>
  </si>
  <si>
    <t>Леонченкова О.С.</t>
  </si>
  <si>
    <t>0501 7Ш40215200, 7Ш40215380, 0503 7Ш40215530, 7Ш402S4840</t>
  </si>
  <si>
    <t>0801 7Ш40312500, 7Ш40312600</t>
  </si>
  <si>
    <t>1102 7Ш403S4840, 7Ш40415340</t>
  </si>
  <si>
    <t>0314 7Ш40815120</t>
  </si>
  <si>
    <t>1102 7Ш40415340</t>
  </si>
  <si>
    <t>0503 7Ш806S4310</t>
  </si>
  <si>
    <t>(на момент формирования  программы) 2022год</t>
  </si>
  <si>
    <t>ПРОЕКТ</t>
  </si>
  <si>
    <t>мероприятий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</si>
  <si>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"Содержание автомобильных дорог"</t>
    </r>
  </si>
  <si>
    <t>0409 7Ш40515540, 7Ш40516230, 7Ш405S4660, 7Ш405S4770, 7Ш8024200</t>
  </si>
  <si>
    <t>0409,7Ш802S0120</t>
  </si>
  <si>
    <t>«Устойчивое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области"</t>
  </si>
  <si>
    <t xml:space="preserve">Приложение 2 к постановлению №      от        февраля 2023г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</si>
</sst>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2" borderId="0" xfId="0" applyFill="1"/>
    <xf numFmtId="0" fontId="8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0" fillId="3" borderId="0" xfId="0" applyFont="1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8" fillId="2" borderId="0" xfId="0" applyFont="1" applyFill="1" applyBorder="1"/>
    <xf numFmtId="0" fontId="6" fillId="2" borderId="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4" fillId="2" borderId="6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wrapText="1"/>
    </xf>
    <xf numFmtId="0" fontId="21" fillId="2" borderId="3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vertical="center" wrapText="1"/>
    </xf>
    <xf numFmtId="16" fontId="2" fillId="2" borderId="14" xfId="0" applyNumberFormat="1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textRotation="90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0" fillId="2" borderId="3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horizontal="center" textRotation="90"/>
    </xf>
    <xf numFmtId="0" fontId="1" fillId="2" borderId="17" xfId="0" applyFont="1" applyFill="1" applyBorder="1" applyAlignment="1">
      <alignment horizontal="center" textRotation="90"/>
    </xf>
    <xf numFmtId="0" fontId="1" fillId="2" borderId="19" xfId="0" applyFont="1" applyFill="1" applyBorder="1" applyAlignment="1">
      <alignment horizontal="center" textRotation="90" wrapText="1"/>
    </xf>
    <xf numFmtId="0" fontId="11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/>
    <xf numFmtId="0" fontId="21" fillId="2" borderId="9" xfId="0" applyFont="1" applyFill="1" applyBorder="1" applyAlignment="1"/>
    <xf numFmtId="0" fontId="21" fillId="2" borderId="10" xfId="0" applyFont="1" applyFill="1" applyBorder="1" applyAlignment="1"/>
    <xf numFmtId="0" fontId="21" fillId="2" borderId="6" xfId="0" applyFont="1" applyFill="1" applyBorder="1" applyAlignment="1"/>
    <xf numFmtId="0" fontId="21" fillId="2" borderId="14" xfId="0" applyFont="1" applyFill="1" applyBorder="1" applyAlignment="1"/>
    <xf numFmtId="0" fontId="21" fillId="2" borderId="3" xfId="0" applyFont="1" applyFill="1" applyBorder="1" applyAlignment="1"/>
    <xf numFmtId="0" fontId="1" fillId="2" borderId="18" xfId="0" applyFont="1" applyFill="1" applyBorder="1" applyAlignment="1">
      <alignment horizontal="center" textRotation="90"/>
    </xf>
    <xf numFmtId="0" fontId="0" fillId="2" borderId="14" xfId="0" applyFill="1" applyBorder="1" applyAlignment="1"/>
    <xf numFmtId="0" fontId="0" fillId="2" borderId="3" xfId="0" applyFill="1" applyBorder="1" applyAlignment="1"/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  <color rgb="FF00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3"/>
  <sheetViews>
    <sheetView tabSelected="1" view="pageBreakPreview" topLeftCell="A4" zoomScale="85" zoomScaleNormal="90" zoomScaleSheetLayoutView="85" workbookViewId="0">
      <selection activeCell="H1" sqref="H1:I4"/>
    </sheetView>
  </sheetViews>
  <sheetFormatPr defaultRowHeight="14.4" x14ac:dyDescent="0.3"/>
  <cols>
    <col min="1" max="1" width="6.44140625" style="1" customWidth="1"/>
    <col min="2" max="2" width="6" style="9" customWidth="1"/>
    <col min="3" max="3" width="39" style="9" customWidth="1"/>
    <col min="4" max="4" width="23.44140625" style="9" customWidth="1"/>
    <col min="5" max="5" width="18.5546875" style="9" customWidth="1"/>
    <col min="6" max="6" width="27" style="9" customWidth="1"/>
    <col min="7" max="7" width="22" style="9" customWidth="1"/>
    <col min="8" max="8" width="22.6640625" style="9" customWidth="1"/>
    <col min="9" max="9" width="23.44140625" style="9" customWidth="1"/>
    <col min="10" max="10" width="13.6640625" style="9" customWidth="1"/>
    <col min="11" max="11" width="4.109375" style="1" customWidth="1"/>
  </cols>
  <sheetData>
    <row r="1" spans="2:10" hidden="1" x14ac:dyDescent="0.3">
      <c r="H1" s="154" t="s">
        <v>150</v>
      </c>
      <c r="I1" s="109"/>
    </row>
    <row r="2" spans="2:10" ht="15" hidden="1" x14ac:dyDescent="0.25">
      <c r="H2" s="109"/>
      <c r="I2" s="109"/>
      <c r="J2" s="15"/>
    </row>
    <row r="3" spans="2:10" ht="15" hidden="1" x14ac:dyDescent="0.25">
      <c r="H3" s="109"/>
      <c r="I3" s="109"/>
    </row>
    <row r="4" spans="2:10" ht="53.4" customHeight="1" x14ac:dyDescent="0.4">
      <c r="C4" s="16" t="s">
        <v>144</v>
      </c>
      <c r="H4" s="109"/>
      <c r="I4" s="109"/>
    </row>
    <row r="8" spans="2:10" ht="30" customHeight="1" x14ac:dyDescent="0.3">
      <c r="C8" s="177" t="s">
        <v>149</v>
      </c>
      <c r="D8" s="177"/>
      <c r="E8" s="177"/>
      <c r="F8" s="177"/>
      <c r="G8" s="177"/>
      <c r="H8" s="177"/>
      <c r="I8" s="177"/>
    </row>
    <row r="9" spans="2:10" ht="15" customHeight="1" x14ac:dyDescent="0.3">
      <c r="B9" s="17"/>
      <c r="E9" s="18" t="s">
        <v>103</v>
      </c>
      <c r="F9" s="18"/>
      <c r="G9" s="18"/>
    </row>
    <row r="10" spans="2:10" ht="23.25" customHeight="1" thickBot="1" x14ac:dyDescent="0.3">
      <c r="B10" s="19"/>
    </row>
    <row r="11" spans="2:10" ht="24" customHeight="1" thickBot="1" x14ac:dyDescent="0.35">
      <c r="B11" s="103" t="s">
        <v>0</v>
      </c>
      <c r="C11" s="20" t="s">
        <v>56</v>
      </c>
      <c r="D11" s="131" t="s">
        <v>58</v>
      </c>
      <c r="E11" s="20" t="s">
        <v>59</v>
      </c>
      <c r="F11" s="159" t="s">
        <v>60</v>
      </c>
      <c r="G11" s="160"/>
      <c r="H11" s="160"/>
      <c r="I11" s="161"/>
    </row>
    <row r="12" spans="2:10" ht="54.75" customHeight="1" x14ac:dyDescent="0.3">
      <c r="B12" s="104"/>
      <c r="C12" s="21" t="s">
        <v>57</v>
      </c>
      <c r="D12" s="132"/>
      <c r="E12" s="21" t="s">
        <v>143</v>
      </c>
      <c r="F12" s="131" t="s">
        <v>116</v>
      </c>
      <c r="G12" s="131" t="s">
        <v>117</v>
      </c>
      <c r="H12" s="131" t="s">
        <v>118</v>
      </c>
      <c r="I12" s="180" t="s">
        <v>61</v>
      </c>
    </row>
    <row r="13" spans="2:10" ht="15" customHeight="1" thickBot="1" x14ac:dyDescent="0.35">
      <c r="B13" s="178"/>
      <c r="C13" s="22"/>
      <c r="D13" s="179"/>
      <c r="E13" s="22"/>
      <c r="F13" s="179"/>
      <c r="G13" s="179"/>
      <c r="H13" s="179"/>
      <c r="I13" s="181"/>
    </row>
    <row r="14" spans="2:10" ht="15.75" customHeight="1" thickBot="1" x14ac:dyDescent="0.3">
      <c r="B14" s="23">
        <v>1</v>
      </c>
      <c r="C14" s="24">
        <v>2</v>
      </c>
      <c r="D14" s="24">
        <v>3</v>
      </c>
      <c r="E14" s="24">
        <v>4</v>
      </c>
      <c r="F14" s="25">
        <v>5</v>
      </c>
      <c r="G14" s="24">
        <v>6</v>
      </c>
      <c r="H14" s="25">
        <v>7</v>
      </c>
      <c r="I14" s="25">
        <v>8</v>
      </c>
    </row>
    <row r="15" spans="2:10" ht="32.25" customHeight="1" thickBot="1" x14ac:dyDescent="0.35">
      <c r="B15" s="162" t="s">
        <v>62</v>
      </c>
      <c r="C15" s="163"/>
      <c r="D15" s="163"/>
      <c r="E15" s="163"/>
      <c r="F15" s="163"/>
      <c r="G15" s="163"/>
      <c r="H15" s="163"/>
      <c r="I15" s="164"/>
    </row>
    <row r="16" spans="2:10" ht="27" customHeight="1" thickBot="1" x14ac:dyDescent="0.35">
      <c r="B16" s="162" t="s">
        <v>16</v>
      </c>
      <c r="C16" s="163"/>
      <c r="D16" s="163"/>
      <c r="E16" s="163"/>
      <c r="F16" s="163"/>
      <c r="G16" s="163"/>
      <c r="H16" s="163"/>
      <c r="I16" s="164"/>
    </row>
    <row r="17" spans="2:11" ht="30" customHeight="1" thickBot="1" x14ac:dyDescent="0.35">
      <c r="B17" s="159" t="s">
        <v>63</v>
      </c>
      <c r="C17" s="160"/>
      <c r="D17" s="160"/>
      <c r="E17" s="160"/>
      <c r="F17" s="160"/>
      <c r="G17" s="160"/>
      <c r="H17" s="160"/>
      <c r="I17" s="161"/>
    </row>
    <row r="18" spans="2:11" ht="15.75" customHeight="1" x14ac:dyDescent="0.3">
      <c r="B18" s="141" t="s">
        <v>146</v>
      </c>
      <c r="C18" s="142"/>
      <c r="D18" s="142"/>
      <c r="E18" s="142"/>
      <c r="F18" s="142"/>
      <c r="G18" s="142"/>
      <c r="H18" s="142"/>
      <c r="I18" s="143"/>
    </row>
    <row r="19" spans="2:11" x14ac:dyDescent="0.3">
      <c r="B19" s="144"/>
      <c r="C19" s="145"/>
      <c r="D19" s="145"/>
      <c r="E19" s="145"/>
      <c r="F19" s="145"/>
      <c r="G19" s="145"/>
      <c r="H19" s="145"/>
      <c r="I19" s="146"/>
    </row>
    <row r="20" spans="2:11" ht="27" customHeight="1" thickBot="1" x14ac:dyDescent="0.35">
      <c r="B20" s="147"/>
      <c r="C20" s="148"/>
      <c r="D20" s="148"/>
      <c r="E20" s="148"/>
      <c r="F20" s="148"/>
      <c r="G20" s="148"/>
      <c r="H20" s="148"/>
      <c r="I20" s="149"/>
    </row>
    <row r="21" spans="2:11" ht="15" customHeight="1" x14ac:dyDescent="0.3">
      <c r="B21" s="71" t="s">
        <v>65</v>
      </c>
      <c r="C21" s="175" t="s">
        <v>124</v>
      </c>
      <c r="D21" s="71" t="s">
        <v>145</v>
      </c>
      <c r="E21" s="71">
        <v>0</v>
      </c>
      <c r="F21" s="74">
        <v>1</v>
      </c>
      <c r="G21" s="74">
        <v>0</v>
      </c>
      <c r="H21" s="74">
        <v>0</v>
      </c>
      <c r="I21" s="69" t="s">
        <v>107</v>
      </c>
    </row>
    <row r="22" spans="2:11" ht="59.25" customHeight="1" thickBot="1" x14ac:dyDescent="0.35">
      <c r="B22" s="72"/>
      <c r="C22" s="176"/>
      <c r="D22" s="72"/>
      <c r="E22" s="72"/>
      <c r="F22" s="75"/>
      <c r="G22" s="75"/>
      <c r="H22" s="75"/>
      <c r="I22" s="73"/>
    </row>
    <row r="23" spans="2:11" ht="15" customHeight="1" x14ac:dyDescent="0.3">
      <c r="B23" s="141" t="s">
        <v>66</v>
      </c>
      <c r="C23" s="142"/>
      <c r="D23" s="142"/>
      <c r="E23" s="142"/>
      <c r="F23" s="142"/>
      <c r="G23" s="142"/>
      <c r="H23" s="142"/>
      <c r="I23" s="143"/>
    </row>
    <row r="24" spans="2:11" ht="24.75" customHeight="1" thickBot="1" x14ac:dyDescent="0.35">
      <c r="B24" s="144"/>
      <c r="C24" s="145"/>
      <c r="D24" s="145"/>
      <c r="E24" s="145"/>
      <c r="F24" s="145"/>
      <c r="G24" s="145"/>
      <c r="H24" s="145"/>
      <c r="I24" s="146"/>
    </row>
    <row r="25" spans="2:11" ht="1.2" customHeight="1" x14ac:dyDescent="0.3">
      <c r="B25" s="71" t="s">
        <v>67</v>
      </c>
      <c r="C25" s="150" t="s">
        <v>70</v>
      </c>
      <c r="D25" s="69" t="s">
        <v>52</v>
      </c>
      <c r="E25" s="71">
        <v>0</v>
      </c>
      <c r="F25" s="74">
        <v>0</v>
      </c>
      <c r="G25" s="74">
        <v>7</v>
      </c>
      <c r="H25" s="165">
        <v>8</v>
      </c>
      <c r="I25" s="152" t="s">
        <v>107</v>
      </c>
    </row>
    <row r="26" spans="2:11" ht="35.25" customHeight="1" thickBot="1" x14ac:dyDescent="0.35">
      <c r="B26" s="72"/>
      <c r="C26" s="151"/>
      <c r="D26" s="73"/>
      <c r="E26" s="72"/>
      <c r="F26" s="75"/>
      <c r="G26" s="75"/>
      <c r="H26" s="166"/>
      <c r="I26" s="153"/>
      <c r="J26" s="26"/>
      <c r="K26" s="27"/>
    </row>
    <row r="27" spans="2:11" ht="35.25" customHeight="1" x14ac:dyDescent="0.3">
      <c r="B27" s="167" t="s">
        <v>100</v>
      </c>
      <c r="C27" s="168"/>
      <c r="D27" s="168"/>
      <c r="E27" s="168"/>
      <c r="F27" s="168"/>
      <c r="G27" s="168"/>
      <c r="H27" s="168"/>
      <c r="I27" s="169"/>
      <c r="J27" s="26"/>
      <c r="K27" s="27"/>
    </row>
    <row r="28" spans="2:11" ht="4.95" customHeight="1" thickBot="1" x14ac:dyDescent="0.35">
      <c r="B28" s="170"/>
      <c r="C28" s="171"/>
      <c r="D28" s="171"/>
      <c r="E28" s="171"/>
      <c r="F28" s="171"/>
      <c r="G28" s="171"/>
      <c r="H28" s="171"/>
      <c r="I28" s="172"/>
    </row>
    <row r="29" spans="2:11" ht="15.75" customHeight="1" x14ac:dyDescent="0.3">
      <c r="B29" s="141" t="s">
        <v>71</v>
      </c>
      <c r="C29" s="142"/>
      <c r="D29" s="142"/>
      <c r="E29" s="142"/>
      <c r="F29" s="142"/>
      <c r="G29" s="142"/>
      <c r="H29" s="142"/>
      <c r="I29" s="143"/>
    </row>
    <row r="30" spans="2:11" ht="40.200000000000003" customHeight="1" thickBot="1" x14ac:dyDescent="0.35">
      <c r="B30" s="147"/>
      <c r="C30" s="148"/>
      <c r="D30" s="148"/>
      <c r="E30" s="148"/>
      <c r="F30" s="148"/>
      <c r="G30" s="148"/>
      <c r="H30" s="148"/>
      <c r="I30" s="149"/>
    </row>
    <row r="31" spans="2:11" ht="26.4" customHeight="1" x14ac:dyDescent="0.3">
      <c r="B31" s="71" t="s">
        <v>64</v>
      </c>
      <c r="C31" s="69" t="s">
        <v>23</v>
      </c>
      <c r="D31" s="69" t="s">
        <v>55</v>
      </c>
      <c r="E31" s="71">
        <v>4</v>
      </c>
      <c r="F31" s="74">
        <v>4</v>
      </c>
      <c r="G31" s="74">
        <v>4</v>
      </c>
      <c r="H31" s="74">
        <v>4</v>
      </c>
      <c r="I31" s="69" t="s">
        <v>108</v>
      </c>
    </row>
    <row r="32" spans="2:11" ht="15" thickBot="1" x14ac:dyDescent="0.35">
      <c r="B32" s="72"/>
      <c r="C32" s="73"/>
      <c r="D32" s="73"/>
      <c r="E32" s="72"/>
      <c r="F32" s="75"/>
      <c r="G32" s="75"/>
      <c r="H32" s="75"/>
      <c r="I32" s="73"/>
    </row>
    <row r="33" spans="2:11" ht="30.75" customHeight="1" thickBot="1" x14ac:dyDescent="0.35">
      <c r="B33" s="84" t="s">
        <v>73</v>
      </c>
      <c r="C33" s="173"/>
      <c r="D33" s="173"/>
      <c r="E33" s="173"/>
      <c r="F33" s="173"/>
      <c r="G33" s="173"/>
      <c r="H33" s="173"/>
      <c r="I33" s="174"/>
    </row>
    <row r="34" spans="2:11" x14ac:dyDescent="0.3">
      <c r="B34" s="71" t="s">
        <v>65</v>
      </c>
      <c r="C34" s="69" t="s">
        <v>25</v>
      </c>
      <c r="D34" s="69" t="s">
        <v>48</v>
      </c>
      <c r="E34" s="71">
        <v>100</v>
      </c>
      <c r="F34" s="74">
        <v>100</v>
      </c>
      <c r="G34" s="74">
        <v>100</v>
      </c>
      <c r="H34" s="74">
        <v>100</v>
      </c>
      <c r="I34" s="69" t="s">
        <v>107</v>
      </c>
    </row>
    <row r="35" spans="2:11" ht="15" thickBot="1" x14ac:dyDescent="0.35">
      <c r="B35" s="72"/>
      <c r="C35" s="73"/>
      <c r="D35" s="73"/>
      <c r="E35" s="72"/>
      <c r="F35" s="75"/>
      <c r="G35" s="75"/>
      <c r="H35" s="75"/>
      <c r="I35" s="73"/>
    </row>
    <row r="36" spans="2:11" ht="18" customHeight="1" x14ac:dyDescent="0.3">
      <c r="B36" s="71" t="s">
        <v>69</v>
      </c>
      <c r="C36" s="69" t="s">
        <v>26</v>
      </c>
      <c r="D36" s="69" t="s">
        <v>48</v>
      </c>
      <c r="E36" s="71">
        <v>100</v>
      </c>
      <c r="F36" s="74">
        <v>100</v>
      </c>
      <c r="G36" s="74">
        <v>100</v>
      </c>
      <c r="H36" s="74">
        <v>100</v>
      </c>
      <c r="I36" s="69" t="s">
        <v>109</v>
      </c>
    </row>
    <row r="37" spans="2:11" ht="15" thickBot="1" x14ac:dyDescent="0.35">
      <c r="B37" s="72"/>
      <c r="C37" s="73"/>
      <c r="D37" s="73"/>
      <c r="E37" s="72"/>
      <c r="F37" s="75"/>
      <c r="G37" s="75"/>
      <c r="H37" s="75"/>
      <c r="I37" s="73"/>
    </row>
    <row r="38" spans="2:11" ht="117" customHeight="1" x14ac:dyDescent="0.3">
      <c r="B38" s="71" t="s">
        <v>74</v>
      </c>
      <c r="C38" s="4" t="s">
        <v>76</v>
      </c>
      <c r="D38" s="71" t="s">
        <v>53</v>
      </c>
      <c r="E38" s="71">
        <v>2</v>
      </c>
      <c r="F38" s="74">
        <v>2</v>
      </c>
      <c r="G38" s="74">
        <v>0</v>
      </c>
      <c r="H38" s="74">
        <v>0</v>
      </c>
      <c r="I38" s="69" t="s">
        <v>107</v>
      </c>
    </row>
    <row r="39" spans="2:11" ht="140.25" customHeight="1" thickBot="1" x14ac:dyDescent="0.35">
      <c r="B39" s="72"/>
      <c r="C39" s="28" t="s">
        <v>119</v>
      </c>
      <c r="D39" s="72"/>
      <c r="E39" s="72"/>
      <c r="F39" s="75"/>
      <c r="G39" s="75"/>
      <c r="H39" s="75"/>
      <c r="I39" s="73"/>
    </row>
    <row r="40" spans="2:11" ht="92.4" x14ac:dyDescent="0.3">
      <c r="B40" s="71" t="s">
        <v>75</v>
      </c>
      <c r="C40" s="4" t="s">
        <v>77</v>
      </c>
      <c r="D40" s="71" t="s">
        <v>53</v>
      </c>
      <c r="E40" s="71">
        <v>1</v>
      </c>
      <c r="F40" s="74">
        <v>1</v>
      </c>
      <c r="G40" s="74">
        <v>0</v>
      </c>
      <c r="H40" s="74">
        <v>0</v>
      </c>
      <c r="I40" s="69" t="s">
        <v>109</v>
      </c>
    </row>
    <row r="41" spans="2:11" ht="117" customHeight="1" thickBot="1" x14ac:dyDescent="0.35">
      <c r="B41" s="72"/>
      <c r="C41" s="4" t="s">
        <v>121</v>
      </c>
      <c r="D41" s="97"/>
      <c r="E41" s="97"/>
      <c r="F41" s="98"/>
      <c r="G41" s="98"/>
      <c r="H41" s="98"/>
      <c r="I41" s="70"/>
      <c r="K41" s="2"/>
    </row>
    <row r="42" spans="2:11" ht="117" customHeight="1" x14ac:dyDescent="0.3">
      <c r="B42" s="93">
        <v>2.5</v>
      </c>
      <c r="C42" s="29" t="s">
        <v>104</v>
      </c>
      <c r="D42" s="30"/>
      <c r="E42" s="30"/>
      <c r="F42" s="31"/>
      <c r="G42" s="31"/>
      <c r="H42" s="31"/>
      <c r="I42" s="152" t="s">
        <v>109</v>
      </c>
      <c r="K42" s="2"/>
    </row>
    <row r="43" spans="2:11" ht="171" customHeight="1" thickBot="1" x14ac:dyDescent="0.35">
      <c r="B43" s="94"/>
      <c r="C43" s="14" t="s">
        <v>120</v>
      </c>
      <c r="D43" s="32" t="s">
        <v>52</v>
      </c>
      <c r="E43" s="33">
        <v>1</v>
      </c>
      <c r="F43" s="34">
        <v>2</v>
      </c>
      <c r="G43" s="34">
        <v>0</v>
      </c>
      <c r="H43" s="34">
        <v>0</v>
      </c>
      <c r="I43" s="153"/>
      <c r="K43" s="2"/>
    </row>
    <row r="44" spans="2:11" ht="47.4" customHeight="1" thickBot="1" x14ac:dyDescent="0.35">
      <c r="B44" s="84" t="s">
        <v>78</v>
      </c>
      <c r="C44" s="85"/>
      <c r="D44" s="85"/>
      <c r="E44" s="85"/>
      <c r="F44" s="85"/>
      <c r="G44" s="85"/>
      <c r="H44" s="85"/>
      <c r="I44" s="86"/>
    </row>
    <row r="45" spans="2:11" x14ac:dyDescent="0.3">
      <c r="B45" s="71" t="s">
        <v>67</v>
      </c>
      <c r="C45" s="4"/>
      <c r="D45" s="69" t="s">
        <v>54</v>
      </c>
      <c r="E45" s="71">
        <v>1</v>
      </c>
      <c r="F45" s="74">
        <v>1</v>
      </c>
      <c r="G45" s="74">
        <v>1</v>
      </c>
      <c r="H45" s="74">
        <v>1</v>
      </c>
      <c r="I45" s="69" t="s">
        <v>107</v>
      </c>
    </row>
    <row r="46" spans="2:11" ht="39.75" customHeight="1" thickBot="1" x14ac:dyDescent="0.35">
      <c r="B46" s="72"/>
      <c r="C46" s="28" t="s">
        <v>30</v>
      </c>
      <c r="D46" s="73"/>
      <c r="E46" s="72"/>
      <c r="F46" s="75"/>
      <c r="G46" s="75"/>
      <c r="H46" s="75"/>
      <c r="I46" s="73"/>
    </row>
    <row r="47" spans="2:11" ht="26.4" customHeight="1" x14ac:dyDescent="0.3">
      <c r="B47" s="71" t="s">
        <v>79</v>
      </c>
      <c r="C47" s="69" t="s">
        <v>31</v>
      </c>
      <c r="D47" s="69" t="s">
        <v>54</v>
      </c>
      <c r="E47" s="71">
        <v>1</v>
      </c>
      <c r="F47" s="74">
        <v>1</v>
      </c>
      <c r="G47" s="74">
        <v>1</v>
      </c>
      <c r="H47" s="74">
        <v>1</v>
      </c>
      <c r="I47" s="69" t="s">
        <v>107</v>
      </c>
    </row>
    <row r="48" spans="2:11" ht="18.75" customHeight="1" thickBot="1" x14ac:dyDescent="0.35">
      <c r="B48" s="72"/>
      <c r="C48" s="73"/>
      <c r="D48" s="73"/>
      <c r="E48" s="72"/>
      <c r="F48" s="75"/>
      <c r="G48" s="75"/>
      <c r="H48" s="75"/>
      <c r="I48" s="73"/>
    </row>
    <row r="49" spans="2:9" x14ac:dyDescent="0.3">
      <c r="B49" s="71" t="s">
        <v>80</v>
      </c>
      <c r="C49" s="69" t="s">
        <v>32</v>
      </c>
      <c r="D49" s="69" t="s">
        <v>98</v>
      </c>
      <c r="E49" s="71">
        <v>30</v>
      </c>
      <c r="F49" s="74">
        <v>30</v>
      </c>
      <c r="G49" s="74">
        <v>30</v>
      </c>
      <c r="H49" s="74">
        <v>30</v>
      </c>
      <c r="I49" s="69" t="s">
        <v>107</v>
      </c>
    </row>
    <row r="50" spans="2:9" ht="25.5" customHeight="1" thickBot="1" x14ac:dyDescent="0.35">
      <c r="B50" s="72"/>
      <c r="C50" s="73"/>
      <c r="D50" s="73"/>
      <c r="E50" s="72"/>
      <c r="F50" s="75"/>
      <c r="G50" s="75"/>
      <c r="H50" s="75"/>
      <c r="I50" s="73"/>
    </row>
    <row r="51" spans="2:9" ht="43.5" customHeight="1" thickBot="1" x14ac:dyDescent="0.35">
      <c r="B51" s="35" t="s">
        <v>81</v>
      </c>
      <c r="C51" s="28" t="s">
        <v>33</v>
      </c>
      <c r="D51" s="28" t="s">
        <v>54</v>
      </c>
      <c r="E51" s="36">
        <v>1</v>
      </c>
      <c r="F51" s="37">
        <v>1</v>
      </c>
      <c r="G51" s="37">
        <v>1</v>
      </c>
      <c r="H51" s="37">
        <v>1</v>
      </c>
      <c r="I51" s="28" t="s">
        <v>107</v>
      </c>
    </row>
    <row r="52" spans="2:9" x14ac:dyDescent="0.3">
      <c r="B52" s="91" t="s">
        <v>82</v>
      </c>
      <c r="C52" s="69" t="s">
        <v>34</v>
      </c>
      <c r="D52" s="69" t="s">
        <v>54</v>
      </c>
      <c r="E52" s="71">
        <v>1</v>
      </c>
      <c r="F52" s="74">
        <v>1</v>
      </c>
      <c r="G52" s="74">
        <v>1</v>
      </c>
      <c r="H52" s="74">
        <v>1</v>
      </c>
      <c r="I52" s="69" t="s">
        <v>107</v>
      </c>
    </row>
    <row r="53" spans="2:9" ht="15" thickBot="1" x14ac:dyDescent="0.35">
      <c r="B53" s="88"/>
      <c r="C53" s="73"/>
      <c r="D53" s="73"/>
      <c r="E53" s="72"/>
      <c r="F53" s="75"/>
      <c r="G53" s="75"/>
      <c r="H53" s="75"/>
      <c r="I53" s="73"/>
    </row>
    <row r="54" spans="2:9" ht="24" x14ac:dyDescent="0.3">
      <c r="B54" s="91" t="s">
        <v>83</v>
      </c>
      <c r="C54" s="38" t="s">
        <v>35</v>
      </c>
      <c r="D54" s="69" t="s">
        <v>54</v>
      </c>
      <c r="E54" s="71">
        <v>1</v>
      </c>
      <c r="F54" s="74">
        <v>1</v>
      </c>
      <c r="G54" s="74">
        <v>0</v>
      </c>
      <c r="H54" s="74">
        <v>0</v>
      </c>
      <c r="I54" s="4" t="s">
        <v>107</v>
      </c>
    </row>
    <row r="55" spans="2:9" ht="15" thickBot="1" x14ac:dyDescent="0.35">
      <c r="B55" s="88"/>
      <c r="C55" s="39"/>
      <c r="D55" s="70"/>
      <c r="E55" s="72"/>
      <c r="F55" s="75"/>
      <c r="G55" s="75"/>
      <c r="H55" s="75"/>
      <c r="I55" s="28"/>
    </row>
    <row r="56" spans="2:9" x14ac:dyDescent="0.3">
      <c r="B56" s="91" t="s">
        <v>84</v>
      </c>
      <c r="C56" s="95" t="s">
        <v>36</v>
      </c>
      <c r="D56" s="40"/>
      <c r="E56" s="41"/>
      <c r="F56" s="12"/>
      <c r="G56" s="12"/>
      <c r="H56" s="12"/>
      <c r="I56" s="69" t="s">
        <v>110</v>
      </c>
    </row>
    <row r="57" spans="2:9" ht="57" customHeight="1" thickBot="1" x14ac:dyDescent="0.35">
      <c r="B57" s="88"/>
      <c r="C57" s="96"/>
      <c r="D57" s="42" t="s">
        <v>99</v>
      </c>
      <c r="E57" s="36">
        <v>907.9</v>
      </c>
      <c r="F57" s="13">
        <v>1547.7</v>
      </c>
      <c r="G57" s="13">
        <v>1259.42</v>
      </c>
      <c r="H57" s="13">
        <v>1329.72</v>
      </c>
      <c r="I57" s="88"/>
    </row>
    <row r="58" spans="2:9" x14ac:dyDescent="0.3">
      <c r="B58" s="91" t="s">
        <v>85</v>
      </c>
      <c r="C58" s="92" t="s">
        <v>27</v>
      </c>
      <c r="D58" s="69" t="s">
        <v>54</v>
      </c>
      <c r="E58" s="71">
        <v>0</v>
      </c>
      <c r="F58" s="71">
        <v>0</v>
      </c>
      <c r="G58" s="71">
        <v>0</v>
      </c>
      <c r="H58" s="71">
        <v>0</v>
      </c>
      <c r="I58" s="69" t="s">
        <v>107</v>
      </c>
    </row>
    <row r="59" spans="2:9" ht="35.25" customHeight="1" x14ac:dyDescent="0.3">
      <c r="B59" s="87"/>
      <c r="C59" s="87"/>
      <c r="D59" s="87"/>
      <c r="E59" s="87"/>
      <c r="F59" s="87"/>
      <c r="G59" s="87"/>
      <c r="H59" s="87"/>
      <c r="I59" s="157"/>
    </row>
    <row r="60" spans="2:9" ht="53.25" customHeight="1" thickBot="1" x14ac:dyDescent="0.35">
      <c r="B60" s="88"/>
      <c r="C60" s="88"/>
      <c r="D60" s="88"/>
      <c r="E60" s="88"/>
      <c r="F60" s="88"/>
      <c r="G60" s="88"/>
      <c r="H60" s="88"/>
      <c r="I60" s="158"/>
    </row>
    <row r="61" spans="2:9" ht="84" x14ac:dyDescent="0.3">
      <c r="B61" s="91" t="s">
        <v>86</v>
      </c>
      <c r="C61" s="38" t="s">
        <v>68</v>
      </c>
      <c r="D61" s="69" t="s">
        <v>54</v>
      </c>
      <c r="E61" s="71">
        <v>1</v>
      </c>
      <c r="F61" s="74">
        <v>1</v>
      </c>
      <c r="G61" s="74">
        <v>0</v>
      </c>
      <c r="H61" s="74">
        <v>0</v>
      </c>
      <c r="I61" s="4" t="s">
        <v>111</v>
      </c>
    </row>
    <row r="62" spans="2:9" ht="48.6" thickBot="1" x14ac:dyDescent="0.35">
      <c r="B62" s="88"/>
      <c r="C62" s="39" t="s">
        <v>122</v>
      </c>
      <c r="D62" s="73"/>
      <c r="E62" s="72"/>
      <c r="F62" s="75"/>
      <c r="G62" s="75"/>
      <c r="H62" s="75"/>
      <c r="I62" s="28"/>
    </row>
    <row r="63" spans="2:9" ht="36.6" customHeight="1" thickBot="1" x14ac:dyDescent="0.35">
      <c r="B63" s="84" t="s">
        <v>87</v>
      </c>
      <c r="C63" s="173"/>
      <c r="D63" s="173"/>
      <c r="E63" s="173"/>
      <c r="F63" s="173"/>
      <c r="G63" s="173"/>
      <c r="H63" s="173"/>
      <c r="I63" s="174"/>
    </row>
    <row r="64" spans="2:9" ht="26.4" x14ac:dyDescent="0.3">
      <c r="B64" s="71" t="s">
        <v>88</v>
      </c>
      <c r="C64" s="4" t="s">
        <v>39</v>
      </c>
      <c r="D64" s="69" t="s">
        <v>54</v>
      </c>
      <c r="E64" s="71">
        <v>335</v>
      </c>
      <c r="F64" s="74">
        <v>335</v>
      </c>
      <c r="G64" s="74">
        <v>340</v>
      </c>
      <c r="H64" s="74">
        <v>340</v>
      </c>
      <c r="I64" s="69" t="s">
        <v>105</v>
      </c>
    </row>
    <row r="65" spans="2:10" ht="15" thickBot="1" x14ac:dyDescent="0.35">
      <c r="B65" s="72"/>
      <c r="C65" s="28"/>
      <c r="D65" s="73"/>
      <c r="E65" s="72"/>
      <c r="F65" s="75"/>
      <c r="G65" s="75"/>
      <c r="H65" s="75"/>
      <c r="I65" s="73"/>
    </row>
    <row r="66" spans="2:10" ht="26.4" x14ac:dyDescent="0.3">
      <c r="B66" s="71" t="s">
        <v>89</v>
      </c>
      <c r="C66" s="4" t="s">
        <v>40</v>
      </c>
      <c r="D66" s="69" t="s">
        <v>54</v>
      </c>
      <c r="E66" s="71">
        <v>419</v>
      </c>
      <c r="F66" s="74">
        <v>419</v>
      </c>
      <c r="G66" s="74">
        <v>420</v>
      </c>
      <c r="H66" s="74">
        <v>420</v>
      </c>
      <c r="I66" s="69" t="s">
        <v>105</v>
      </c>
    </row>
    <row r="67" spans="2:10" ht="12" customHeight="1" thickBot="1" x14ac:dyDescent="0.35">
      <c r="B67" s="72"/>
      <c r="C67" s="28"/>
      <c r="D67" s="73"/>
      <c r="E67" s="72"/>
      <c r="F67" s="75"/>
      <c r="G67" s="75"/>
      <c r="H67" s="75"/>
      <c r="I67" s="73"/>
    </row>
    <row r="68" spans="2:10" ht="26.4" x14ac:dyDescent="0.3">
      <c r="B68" s="71" t="s">
        <v>90</v>
      </c>
      <c r="C68" s="4" t="s">
        <v>41</v>
      </c>
      <c r="D68" s="69" t="s">
        <v>72</v>
      </c>
      <c r="E68" s="71">
        <v>28</v>
      </c>
      <c r="F68" s="74">
        <v>28</v>
      </c>
      <c r="G68" s="74">
        <v>28</v>
      </c>
      <c r="H68" s="74">
        <v>28</v>
      </c>
      <c r="I68" s="69" t="s">
        <v>105</v>
      </c>
    </row>
    <row r="69" spans="2:10" ht="6.75" customHeight="1" thickBot="1" x14ac:dyDescent="0.35">
      <c r="B69" s="72"/>
      <c r="C69" s="28"/>
      <c r="D69" s="73"/>
      <c r="E69" s="72"/>
      <c r="F69" s="75"/>
      <c r="G69" s="75"/>
      <c r="H69" s="75"/>
      <c r="I69" s="73"/>
    </row>
    <row r="70" spans="2:10" ht="112.5" customHeight="1" x14ac:dyDescent="0.3">
      <c r="B70" s="71" t="s">
        <v>91</v>
      </c>
      <c r="C70" s="69" t="s">
        <v>49</v>
      </c>
      <c r="D70" s="69" t="s">
        <v>48</v>
      </c>
      <c r="E70" s="69">
        <v>100</v>
      </c>
      <c r="F70" s="69">
        <v>100</v>
      </c>
      <c r="G70" s="69">
        <v>100</v>
      </c>
      <c r="H70" s="69">
        <v>100</v>
      </c>
      <c r="I70" s="69" t="s">
        <v>105</v>
      </c>
    </row>
    <row r="71" spans="2:10" ht="5.25" customHeight="1" thickBot="1" x14ac:dyDescent="0.35">
      <c r="B71" s="72"/>
      <c r="C71" s="88"/>
      <c r="D71" s="73"/>
      <c r="E71" s="73"/>
      <c r="F71" s="73"/>
      <c r="G71" s="73"/>
      <c r="H71" s="73"/>
      <c r="I71" s="73"/>
    </row>
    <row r="72" spans="2:10" ht="79.5" customHeight="1" thickBot="1" x14ac:dyDescent="0.35">
      <c r="B72" s="43" t="s">
        <v>92</v>
      </c>
      <c r="C72" s="44" t="s">
        <v>42</v>
      </c>
      <c r="D72" s="44" t="s">
        <v>53</v>
      </c>
      <c r="E72" s="44">
        <v>3</v>
      </c>
      <c r="F72" s="44">
        <v>1</v>
      </c>
      <c r="G72" s="44">
        <v>0</v>
      </c>
      <c r="H72" s="44">
        <v>0</v>
      </c>
      <c r="I72" s="4" t="s">
        <v>105</v>
      </c>
    </row>
    <row r="73" spans="2:10" ht="37.950000000000003" customHeight="1" x14ac:dyDescent="0.3">
      <c r="B73" s="110" t="s">
        <v>93</v>
      </c>
      <c r="C73" s="111"/>
      <c r="D73" s="111"/>
      <c r="E73" s="111"/>
      <c r="F73" s="111"/>
      <c r="G73" s="111"/>
      <c r="H73" s="111"/>
      <c r="I73" s="112"/>
    </row>
    <row r="74" spans="2:10" ht="1.5" customHeight="1" thickBot="1" x14ac:dyDescent="0.35">
      <c r="B74" s="113"/>
      <c r="C74" s="114"/>
      <c r="D74" s="114"/>
      <c r="E74" s="114"/>
      <c r="F74" s="114"/>
      <c r="G74" s="114"/>
      <c r="H74" s="114"/>
      <c r="I74" s="115"/>
    </row>
    <row r="75" spans="2:10" ht="62.25" customHeight="1" x14ac:dyDescent="0.3">
      <c r="B75" s="89" t="s">
        <v>94</v>
      </c>
      <c r="C75" s="155" t="s">
        <v>44</v>
      </c>
      <c r="D75" s="69" t="s">
        <v>48</v>
      </c>
      <c r="E75" s="69">
        <v>100</v>
      </c>
      <c r="F75" s="69">
        <v>100</v>
      </c>
      <c r="G75" s="69">
        <v>100</v>
      </c>
      <c r="H75" s="69">
        <v>100</v>
      </c>
      <c r="I75" s="69" t="s">
        <v>112</v>
      </c>
    </row>
    <row r="76" spans="2:10" ht="45" customHeight="1" thickBot="1" x14ac:dyDescent="0.35">
      <c r="B76" s="90"/>
      <c r="C76" s="156"/>
      <c r="D76" s="70"/>
      <c r="E76" s="70"/>
      <c r="F76" s="70"/>
      <c r="G76" s="70"/>
      <c r="H76" s="70"/>
      <c r="I76" s="70"/>
    </row>
    <row r="77" spans="2:10" s="1" customFormat="1" ht="58.5" customHeight="1" thickBot="1" x14ac:dyDescent="0.35">
      <c r="B77" s="89" t="s">
        <v>95</v>
      </c>
      <c r="C77" s="4" t="s">
        <v>45</v>
      </c>
      <c r="D77" s="69" t="s">
        <v>50</v>
      </c>
      <c r="E77" s="69">
        <v>22</v>
      </c>
      <c r="F77" s="69">
        <v>11</v>
      </c>
      <c r="G77" s="69">
        <v>0</v>
      </c>
      <c r="H77" s="69">
        <v>0</v>
      </c>
      <c r="I77" s="69" t="s">
        <v>112</v>
      </c>
      <c r="J77" s="9"/>
    </row>
    <row r="78" spans="2:10" ht="15" hidden="1" customHeight="1" thickBot="1" x14ac:dyDescent="0.3">
      <c r="B78" s="90"/>
      <c r="C78" s="28">
        <v>-18310</v>
      </c>
      <c r="D78" s="73"/>
      <c r="E78" s="73"/>
      <c r="F78" s="73"/>
      <c r="G78" s="73"/>
      <c r="H78" s="73"/>
      <c r="I78" s="73"/>
    </row>
    <row r="79" spans="2:10" ht="15" customHeight="1" x14ac:dyDescent="0.3">
      <c r="B79" s="110" t="s">
        <v>97</v>
      </c>
      <c r="C79" s="111"/>
      <c r="D79" s="111"/>
      <c r="E79" s="111"/>
      <c r="F79" s="111"/>
      <c r="G79" s="111"/>
      <c r="H79" s="111"/>
      <c r="I79" s="112"/>
    </row>
    <row r="80" spans="2:10" ht="15" customHeight="1" thickBot="1" x14ac:dyDescent="0.35">
      <c r="B80" s="113"/>
      <c r="C80" s="114"/>
      <c r="D80" s="114"/>
      <c r="E80" s="114"/>
      <c r="F80" s="114"/>
      <c r="G80" s="114"/>
      <c r="H80" s="114"/>
      <c r="I80" s="115"/>
    </row>
    <row r="81" spans="2:11" ht="15" customHeight="1" x14ac:dyDescent="0.3">
      <c r="B81" s="116" t="s">
        <v>96</v>
      </c>
      <c r="C81" s="69" t="s">
        <v>47</v>
      </c>
      <c r="D81" s="69" t="s">
        <v>51</v>
      </c>
      <c r="E81" s="69">
        <v>0</v>
      </c>
      <c r="F81" s="69">
        <v>1</v>
      </c>
      <c r="G81" s="69">
        <v>1</v>
      </c>
      <c r="H81" s="69">
        <v>1</v>
      </c>
      <c r="I81" s="4"/>
    </row>
    <row r="82" spans="2:11" ht="24" customHeight="1" thickBot="1" x14ac:dyDescent="0.35">
      <c r="B82" s="117"/>
      <c r="C82" s="88"/>
      <c r="D82" s="73"/>
      <c r="E82" s="73"/>
      <c r="F82" s="73"/>
      <c r="G82" s="73"/>
      <c r="H82" s="73"/>
      <c r="I82" s="28" t="s">
        <v>107</v>
      </c>
      <c r="K82" s="2"/>
    </row>
    <row r="83" spans="2:11" ht="7.95" customHeight="1" x14ac:dyDescent="0.3">
      <c r="B83" s="45"/>
      <c r="C83" s="46"/>
      <c r="D83" s="47"/>
      <c r="E83" s="47"/>
      <c r="F83" s="47"/>
      <c r="G83" s="47"/>
      <c r="H83" s="47"/>
      <c r="I83" s="47"/>
    </row>
    <row r="84" spans="2:11" ht="24" hidden="1" customHeight="1" x14ac:dyDescent="0.25">
      <c r="B84" s="45"/>
      <c r="C84" s="46"/>
      <c r="D84" s="47"/>
      <c r="E84" s="47"/>
      <c r="F84" s="47"/>
      <c r="G84" s="47"/>
      <c r="H84" s="47"/>
      <c r="I84" s="47"/>
    </row>
    <row r="85" spans="2:11" ht="24" hidden="1" customHeight="1" x14ac:dyDescent="0.25">
      <c r="B85" s="45"/>
      <c r="C85" s="46"/>
      <c r="D85" s="47"/>
      <c r="E85" s="47"/>
      <c r="F85" s="47"/>
      <c r="G85" s="47"/>
      <c r="H85" s="47"/>
      <c r="I85" s="47"/>
    </row>
    <row r="86" spans="2:11" ht="15" hidden="1" x14ac:dyDescent="0.25">
      <c r="B86" s="45"/>
      <c r="C86" s="46"/>
      <c r="D86" s="47"/>
      <c r="E86" s="47"/>
      <c r="F86" s="47"/>
      <c r="G86" s="47"/>
      <c r="H86" s="47"/>
      <c r="I86" s="47"/>
    </row>
    <row r="87" spans="2:11" ht="39.75" customHeight="1" x14ac:dyDescent="0.3">
      <c r="B87" s="108" t="s">
        <v>113</v>
      </c>
      <c r="C87" s="109"/>
      <c r="D87" s="109"/>
      <c r="E87" s="109"/>
      <c r="F87" s="109"/>
      <c r="G87" s="109"/>
      <c r="H87" s="109"/>
      <c r="I87" s="109"/>
    </row>
    <row r="88" spans="2:11" ht="23.25" customHeight="1" thickBot="1" x14ac:dyDescent="0.35">
      <c r="B88" s="17"/>
      <c r="D88" s="139" t="s">
        <v>102</v>
      </c>
      <c r="E88" s="139"/>
      <c r="F88" s="140"/>
      <c r="G88" s="140"/>
    </row>
    <row r="89" spans="2:11" ht="148.5" customHeight="1" thickBot="1" x14ac:dyDescent="0.35">
      <c r="B89" s="65" t="s">
        <v>0</v>
      </c>
      <c r="C89" s="65" t="s">
        <v>1</v>
      </c>
      <c r="D89" s="65" t="s">
        <v>2</v>
      </c>
      <c r="E89" s="65" t="s">
        <v>3</v>
      </c>
      <c r="F89" s="65" t="s">
        <v>4</v>
      </c>
      <c r="G89" s="118" t="s">
        <v>5</v>
      </c>
      <c r="H89" s="119"/>
      <c r="I89" s="120"/>
      <c r="J89" s="65" t="s">
        <v>6</v>
      </c>
    </row>
    <row r="90" spans="2:11" ht="16.5" hidden="1" thickBot="1" x14ac:dyDescent="0.3">
      <c r="B90" s="66"/>
      <c r="C90" s="66"/>
      <c r="D90" s="66"/>
      <c r="E90" s="66"/>
      <c r="F90" s="66"/>
      <c r="G90" s="48" t="s">
        <v>7</v>
      </c>
      <c r="H90" s="48" t="s">
        <v>8</v>
      </c>
      <c r="I90" s="48" t="s">
        <v>9</v>
      </c>
      <c r="J90" s="76"/>
    </row>
    <row r="91" spans="2:11" ht="15" customHeight="1" thickBot="1" x14ac:dyDescent="0.35">
      <c r="B91" s="49">
        <v>1</v>
      </c>
      <c r="C91" s="49">
        <v>2</v>
      </c>
      <c r="D91" s="50">
        <v>3</v>
      </c>
      <c r="E91" s="50">
        <v>4</v>
      </c>
      <c r="F91" s="50">
        <v>5</v>
      </c>
      <c r="G91" s="51">
        <v>6</v>
      </c>
      <c r="H91" s="51">
        <v>7</v>
      </c>
      <c r="I91" s="51">
        <v>8</v>
      </c>
      <c r="J91" s="48">
        <v>11</v>
      </c>
    </row>
    <row r="92" spans="2:11" ht="16.2" thickBot="1" x14ac:dyDescent="0.35">
      <c r="B92" s="77" t="s">
        <v>10</v>
      </c>
      <c r="C92" s="78"/>
      <c r="D92" s="48" t="s">
        <v>11</v>
      </c>
      <c r="E92" s="66" t="s">
        <v>114</v>
      </c>
      <c r="F92" s="52">
        <f>H92+I92</f>
        <v>127919.12</v>
      </c>
      <c r="G92" s="52">
        <f>G115+G130+G160+G210+G240+G255+G265+G275+G98</f>
        <v>37431.800000000003</v>
      </c>
      <c r="H92" s="52">
        <f t="shared" ref="H92:I92" si="0">H115+H130+H160+H210+H240+H255+H265+H275+H98</f>
        <v>94719.01</v>
      </c>
      <c r="I92" s="52">
        <f t="shared" si="0"/>
        <v>33200.11</v>
      </c>
      <c r="J92" s="65" t="s">
        <v>136</v>
      </c>
    </row>
    <row r="93" spans="2:11" ht="31.8" thickBot="1" x14ac:dyDescent="0.35">
      <c r="B93" s="77"/>
      <c r="C93" s="78"/>
      <c r="D93" s="48" t="s">
        <v>12</v>
      </c>
      <c r="E93" s="137"/>
      <c r="F93" s="48">
        <f>G93+H93+I93</f>
        <v>0</v>
      </c>
      <c r="G93" s="48">
        <f>G116+G131+G161+G211+G241+G256+G266+G276+G99</f>
        <v>0</v>
      </c>
      <c r="H93" s="48">
        <f t="shared" ref="H93:I93" si="1">H116+H131+H161+H211+H241+H256+H266+H276+H99</f>
        <v>0</v>
      </c>
      <c r="I93" s="48">
        <f t="shared" si="1"/>
        <v>0</v>
      </c>
      <c r="J93" s="66"/>
    </row>
    <row r="94" spans="2:11" ht="16.2" thickBot="1" x14ac:dyDescent="0.35">
      <c r="B94" s="77"/>
      <c r="C94" s="78"/>
      <c r="D94" s="48" t="s">
        <v>13</v>
      </c>
      <c r="E94" s="137"/>
      <c r="F94" s="48">
        <f t="shared" ref="F94:F95" si="2">G94+H94+I94</f>
        <v>75232.240000000005</v>
      </c>
      <c r="G94" s="52">
        <f>G117+G132+G162+G212+G242+G257+G267+G277+G100</f>
        <v>10494.86</v>
      </c>
      <c r="H94" s="52">
        <f t="shared" ref="H94:I94" si="3">H117+H132+H162+H212+H242+H257+H267+H277+H100</f>
        <v>61952.380000000005</v>
      </c>
      <c r="I94" s="52">
        <f t="shared" si="3"/>
        <v>2785</v>
      </c>
      <c r="J94" s="66"/>
    </row>
    <row r="95" spans="2:11" ht="16.2" thickBot="1" x14ac:dyDescent="0.35">
      <c r="B95" s="77"/>
      <c r="C95" s="78"/>
      <c r="D95" s="48" t="s">
        <v>14</v>
      </c>
      <c r="E95" s="137"/>
      <c r="F95" s="48">
        <f t="shared" si="2"/>
        <v>0</v>
      </c>
      <c r="G95" s="48">
        <f>G118+G133+G163+G213+G243+G268+G278+G101</f>
        <v>0</v>
      </c>
      <c r="H95" s="48">
        <f t="shared" ref="H95:I95" si="4">H118+H133+H163+H213+H243+H268+H278+H101</f>
        <v>0</v>
      </c>
      <c r="I95" s="48">
        <f t="shared" si="4"/>
        <v>0</v>
      </c>
      <c r="J95" s="66"/>
    </row>
    <row r="96" spans="2:11" ht="39.75" customHeight="1" thickBot="1" x14ac:dyDescent="0.35">
      <c r="B96" s="79"/>
      <c r="C96" s="80"/>
      <c r="D96" s="48" t="s">
        <v>15</v>
      </c>
      <c r="E96" s="138"/>
      <c r="F96" s="48">
        <f>G96+H96+I96</f>
        <v>90118.680000000008</v>
      </c>
      <c r="G96" s="48">
        <f>G119+G134+G164+G214+G244+G259+G269+G279+G102</f>
        <v>26936.940000000002</v>
      </c>
      <c r="H96" s="48">
        <f t="shared" ref="H96:I96" si="5">H119+H134+H164+H214+H244+H259+H269+H279+H102</f>
        <v>32766.63</v>
      </c>
      <c r="I96" s="48">
        <f t="shared" si="5"/>
        <v>30415.11</v>
      </c>
      <c r="J96" s="76"/>
    </row>
    <row r="97" spans="1:11" ht="59.25" customHeight="1" thickBot="1" x14ac:dyDescent="0.35">
      <c r="B97" s="186" t="s">
        <v>16</v>
      </c>
      <c r="C97" s="173"/>
      <c r="D97" s="173"/>
      <c r="E97" s="173"/>
      <c r="F97" s="173"/>
      <c r="G97" s="173"/>
      <c r="H97" s="173"/>
      <c r="I97" s="173"/>
      <c r="J97" s="174"/>
    </row>
    <row r="98" spans="1:11" ht="16.2" thickBot="1" x14ac:dyDescent="0.35">
      <c r="B98" s="187" t="s">
        <v>17</v>
      </c>
      <c r="C98" s="81"/>
      <c r="D98" s="48" t="s">
        <v>11</v>
      </c>
      <c r="E98" s="65" t="s">
        <v>114</v>
      </c>
      <c r="F98" s="52">
        <f>G98+H98+I98</f>
        <v>32317.599999999999</v>
      </c>
      <c r="G98" s="52">
        <f>G104</f>
        <v>1010.3</v>
      </c>
      <c r="H98" s="52">
        <f t="shared" ref="H98:I98" si="6">H104</f>
        <v>31307.3</v>
      </c>
      <c r="I98" s="52">
        <f t="shared" si="6"/>
        <v>0</v>
      </c>
      <c r="J98" s="65" t="s">
        <v>136</v>
      </c>
    </row>
    <row r="99" spans="1:11" ht="31.8" thickBot="1" x14ac:dyDescent="0.35">
      <c r="B99" s="77"/>
      <c r="C99" s="78"/>
      <c r="D99" s="48" t="s">
        <v>12</v>
      </c>
      <c r="E99" s="192"/>
      <c r="F99" s="48">
        <f t="shared" ref="F99:F101" si="7">G99+H99+I99</f>
        <v>0</v>
      </c>
      <c r="G99" s="48">
        <f>F105</f>
        <v>0</v>
      </c>
      <c r="H99" s="48">
        <f t="shared" ref="H99:I99" si="8">G105</f>
        <v>0</v>
      </c>
      <c r="I99" s="48">
        <f t="shared" si="8"/>
        <v>0</v>
      </c>
      <c r="J99" s="66"/>
    </row>
    <row r="100" spans="1:11" ht="16.2" thickBot="1" x14ac:dyDescent="0.35">
      <c r="B100" s="77"/>
      <c r="C100" s="78"/>
      <c r="D100" s="48" t="s">
        <v>13</v>
      </c>
      <c r="E100" s="192"/>
      <c r="F100" s="52">
        <f>G100+H100+I100</f>
        <v>31988</v>
      </c>
      <c r="G100" s="52">
        <f>G106</f>
        <v>1000</v>
      </c>
      <c r="H100" s="52">
        <f t="shared" ref="H100:I100" si="9">H106</f>
        <v>30988</v>
      </c>
      <c r="I100" s="52">
        <f t="shared" si="9"/>
        <v>0</v>
      </c>
      <c r="J100" s="66"/>
    </row>
    <row r="101" spans="1:11" ht="16.2" thickBot="1" x14ac:dyDescent="0.35">
      <c r="B101" s="188"/>
      <c r="C101" s="189"/>
      <c r="D101" s="48" t="s">
        <v>14</v>
      </c>
      <c r="E101" s="192"/>
      <c r="F101" s="48">
        <f t="shared" si="7"/>
        <v>0</v>
      </c>
      <c r="G101" s="48">
        <f>G107</f>
        <v>0</v>
      </c>
      <c r="H101" s="48">
        <f t="shared" ref="H101:I101" si="10">H107</f>
        <v>0</v>
      </c>
      <c r="I101" s="48">
        <f t="shared" si="10"/>
        <v>0</v>
      </c>
      <c r="J101" s="192"/>
    </row>
    <row r="102" spans="1:11" ht="30" customHeight="1" thickBot="1" x14ac:dyDescent="0.35">
      <c r="B102" s="190"/>
      <c r="C102" s="191"/>
      <c r="D102" s="48" t="s">
        <v>15</v>
      </c>
      <c r="E102" s="193"/>
      <c r="F102" s="48">
        <f>G102+H102+I102</f>
        <v>329.6</v>
      </c>
      <c r="G102" s="48">
        <f>G108</f>
        <v>10.3</v>
      </c>
      <c r="H102" s="48">
        <f t="shared" ref="H102:I102" si="11">H108</f>
        <v>319.3</v>
      </c>
      <c r="I102" s="48">
        <f t="shared" si="11"/>
        <v>0</v>
      </c>
      <c r="J102" s="193"/>
    </row>
    <row r="103" spans="1:11" s="1" customFormat="1" ht="45.75" customHeight="1" thickBot="1" x14ac:dyDescent="0.35">
      <c r="B103" s="159" t="s">
        <v>101</v>
      </c>
      <c r="C103" s="173"/>
      <c r="D103" s="173"/>
      <c r="E103" s="173"/>
      <c r="F103" s="173"/>
      <c r="G103" s="173"/>
      <c r="H103" s="173"/>
      <c r="I103" s="173"/>
      <c r="J103" s="174"/>
    </row>
    <row r="104" spans="1:11" s="1" customFormat="1" ht="15.75" customHeight="1" thickBot="1" x14ac:dyDescent="0.35">
      <c r="A104" s="183" t="s">
        <v>148</v>
      </c>
      <c r="B104" s="81" t="s">
        <v>18</v>
      </c>
      <c r="C104" s="65" t="s">
        <v>24</v>
      </c>
      <c r="D104" s="48" t="s">
        <v>11</v>
      </c>
      <c r="E104" s="65" t="s">
        <v>114</v>
      </c>
      <c r="F104" s="48">
        <f t="shared" ref="F104:F113" si="12">G104+H104+I104</f>
        <v>32317.599999999999</v>
      </c>
      <c r="G104" s="48">
        <f>G105+G106+G107+G108</f>
        <v>1010.3</v>
      </c>
      <c r="H104" s="48">
        <f t="shared" ref="H104:I104" si="13">H105+H106+H107+H108</f>
        <v>31307.3</v>
      </c>
      <c r="I104" s="48">
        <f t="shared" si="13"/>
        <v>0</v>
      </c>
      <c r="J104" s="131" t="s">
        <v>136</v>
      </c>
    </row>
    <row r="105" spans="1:11" s="1" customFormat="1" ht="31.8" thickBot="1" x14ac:dyDescent="0.35">
      <c r="A105" s="184"/>
      <c r="B105" s="78"/>
      <c r="C105" s="66"/>
      <c r="D105" s="48" t="s">
        <v>12</v>
      </c>
      <c r="E105" s="192"/>
      <c r="F105" s="48">
        <f t="shared" si="12"/>
        <v>0</v>
      </c>
      <c r="G105" s="48">
        <v>0</v>
      </c>
      <c r="H105" s="48">
        <v>0</v>
      </c>
      <c r="I105" s="48">
        <v>0</v>
      </c>
      <c r="J105" s="132"/>
    </row>
    <row r="106" spans="1:11" s="1" customFormat="1" ht="16.2" thickBot="1" x14ac:dyDescent="0.35">
      <c r="A106" s="184"/>
      <c r="B106" s="82"/>
      <c r="C106" s="66"/>
      <c r="D106" s="48" t="s">
        <v>13</v>
      </c>
      <c r="E106" s="192"/>
      <c r="F106" s="52">
        <f>G106+H106+F118</f>
        <v>31988</v>
      </c>
      <c r="G106" s="52">
        <f>G111</f>
        <v>1000</v>
      </c>
      <c r="H106" s="52">
        <f t="shared" ref="H106:I106" si="14">H111</f>
        <v>30988</v>
      </c>
      <c r="I106" s="52">
        <f t="shared" si="14"/>
        <v>0</v>
      </c>
      <c r="J106" s="132"/>
    </row>
    <row r="107" spans="1:11" s="1" customFormat="1" ht="16.2" thickBot="1" x14ac:dyDescent="0.35">
      <c r="A107" s="184"/>
      <c r="B107" s="82"/>
      <c r="C107" s="192"/>
      <c r="D107" s="48" t="s">
        <v>14</v>
      </c>
      <c r="E107" s="192"/>
      <c r="F107" s="48">
        <f t="shared" si="12"/>
        <v>0</v>
      </c>
      <c r="G107" s="48">
        <v>0</v>
      </c>
      <c r="H107" s="48">
        <v>0</v>
      </c>
      <c r="I107" s="48">
        <v>0</v>
      </c>
      <c r="J107" s="195"/>
    </row>
    <row r="108" spans="1:11" s="1" customFormat="1" ht="16.2" thickBot="1" x14ac:dyDescent="0.35">
      <c r="A108" s="184"/>
      <c r="B108" s="83"/>
      <c r="C108" s="193"/>
      <c r="D108" s="48" t="s">
        <v>15</v>
      </c>
      <c r="E108" s="193"/>
      <c r="F108" s="48">
        <f t="shared" si="12"/>
        <v>329.6</v>
      </c>
      <c r="G108" s="48">
        <f>G113</f>
        <v>10.3</v>
      </c>
      <c r="H108" s="48">
        <f t="shared" ref="H108:I108" si="15">H113</f>
        <v>319.3</v>
      </c>
      <c r="I108" s="48">
        <f t="shared" si="15"/>
        <v>0</v>
      </c>
      <c r="J108" s="196"/>
      <c r="K108" s="3">
        <v>5</v>
      </c>
    </row>
    <row r="109" spans="1:11" s="5" customFormat="1" ht="15.75" customHeight="1" thickBot="1" x14ac:dyDescent="0.35">
      <c r="A109" s="184"/>
      <c r="B109" s="197">
        <v>1.1000000000000001</v>
      </c>
      <c r="C109" s="69" t="s">
        <v>124</v>
      </c>
      <c r="D109" s="53" t="s">
        <v>11</v>
      </c>
      <c r="E109" s="103" t="s">
        <v>114</v>
      </c>
      <c r="F109" s="54">
        <f t="shared" si="12"/>
        <v>32317.599999999999</v>
      </c>
      <c r="G109" s="54">
        <f>G110+G111+G112+G113</f>
        <v>1010.3</v>
      </c>
      <c r="H109" s="54">
        <f t="shared" ref="H109:I109" si="16">H110+H111+H112+H113</f>
        <v>31307.3</v>
      </c>
      <c r="I109" s="54">
        <f t="shared" si="16"/>
        <v>0</v>
      </c>
      <c r="J109" s="69" t="s">
        <v>136</v>
      </c>
      <c r="K109" s="1"/>
    </row>
    <row r="110" spans="1:11" s="5" customFormat="1" ht="15" thickBot="1" x14ac:dyDescent="0.35">
      <c r="A110" s="184"/>
      <c r="B110" s="198"/>
      <c r="C110" s="70"/>
      <c r="D110" s="55" t="s">
        <v>12</v>
      </c>
      <c r="E110" s="104"/>
      <c r="F110" s="56">
        <f t="shared" si="12"/>
        <v>0</v>
      </c>
      <c r="G110" s="56">
        <v>0</v>
      </c>
      <c r="H110" s="56">
        <v>0</v>
      </c>
      <c r="I110" s="56">
        <v>0</v>
      </c>
      <c r="J110" s="70"/>
      <c r="K110" s="1"/>
    </row>
    <row r="111" spans="1:11" s="5" customFormat="1" ht="15" thickBot="1" x14ac:dyDescent="0.35">
      <c r="A111" s="184"/>
      <c r="B111" s="198"/>
      <c r="C111" s="70"/>
      <c r="D111" s="55" t="s">
        <v>13</v>
      </c>
      <c r="E111" s="104"/>
      <c r="F111" s="56">
        <f t="shared" si="12"/>
        <v>31988</v>
      </c>
      <c r="G111" s="56">
        <v>1000</v>
      </c>
      <c r="H111" s="56">
        <v>30988</v>
      </c>
      <c r="I111" s="56">
        <v>0</v>
      </c>
      <c r="J111" s="70"/>
      <c r="K111" s="1"/>
    </row>
    <row r="112" spans="1:11" s="5" customFormat="1" ht="15" thickBot="1" x14ac:dyDescent="0.35">
      <c r="A112" s="184"/>
      <c r="B112" s="198"/>
      <c r="C112" s="70"/>
      <c r="D112" s="55" t="s">
        <v>14</v>
      </c>
      <c r="E112" s="104"/>
      <c r="F112" s="56">
        <f t="shared" si="12"/>
        <v>0</v>
      </c>
      <c r="G112" s="56">
        <v>0</v>
      </c>
      <c r="H112" s="56">
        <v>0</v>
      </c>
      <c r="I112" s="56">
        <v>0</v>
      </c>
      <c r="J112" s="70"/>
      <c r="K112" s="1"/>
    </row>
    <row r="113" spans="1:11" s="5" customFormat="1" ht="15" thickBot="1" x14ac:dyDescent="0.35">
      <c r="A113" s="194"/>
      <c r="B113" s="199"/>
      <c r="C113" s="73"/>
      <c r="D113" s="55" t="s">
        <v>15</v>
      </c>
      <c r="E113" s="178"/>
      <c r="F113" s="56">
        <f t="shared" si="12"/>
        <v>329.6</v>
      </c>
      <c r="G113" s="56">
        <v>10.3</v>
      </c>
      <c r="H113" s="56">
        <v>319.3</v>
      </c>
      <c r="I113" s="56">
        <v>0</v>
      </c>
      <c r="J113" s="73"/>
      <c r="K113" s="1"/>
    </row>
    <row r="114" spans="1:11" s="1" customFormat="1" ht="37.5" customHeight="1" thickBot="1" x14ac:dyDescent="0.35">
      <c r="B114" s="9"/>
      <c r="C114" s="9"/>
      <c r="D114" s="9"/>
      <c r="E114" s="10" t="s">
        <v>134</v>
      </c>
      <c r="F114" s="10" t="s">
        <v>100</v>
      </c>
      <c r="G114" s="10"/>
      <c r="H114" s="9"/>
      <c r="I114" s="9"/>
      <c r="J114" s="9"/>
    </row>
    <row r="115" spans="1:11" s="7" customFormat="1" ht="16.2" thickBot="1" x14ac:dyDescent="0.35">
      <c r="A115" s="107" t="s">
        <v>135</v>
      </c>
      <c r="B115" s="103">
        <v>1</v>
      </c>
      <c r="C115" s="65" t="s">
        <v>21</v>
      </c>
      <c r="D115" s="57" t="s">
        <v>11</v>
      </c>
      <c r="E115" s="65" t="s">
        <v>114</v>
      </c>
      <c r="F115" s="57">
        <f>G115+H115+I115</f>
        <v>1267.51</v>
      </c>
      <c r="G115" s="57">
        <f>G120+G125</f>
        <v>400</v>
      </c>
      <c r="H115" s="57">
        <f t="shared" ref="H115:I115" si="17">H120+H125</f>
        <v>425.25</v>
      </c>
      <c r="I115" s="57">
        <f t="shared" si="17"/>
        <v>442.26</v>
      </c>
      <c r="J115" s="65" t="s">
        <v>136</v>
      </c>
      <c r="K115" s="1"/>
    </row>
    <row r="116" spans="1:11" s="7" customFormat="1" ht="31.8" thickBot="1" x14ac:dyDescent="0.35">
      <c r="A116" s="107"/>
      <c r="B116" s="104"/>
      <c r="C116" s="66"/>
      <c r="D116" s="48" t="s">
        <v>12</v>
      </c>
      <c r="E116" s="66"/>
      <c r="F116" s="48">
        <f t="shared" ref="F116:F119" si="18">G116+H116+I116</f>
        <v>0</v>
      </c>
      <c r="G116" s="48">
        <f>G121+G126</f>
        <v>0</v>
      </c>
      <c r="H116" s="48">
        <f t="shared" ref="H116:I116" si="19">H121+H126</f>
        <v>0</v>
      </c>
      <c r="I116" s="48">
        <f t="shared" si="19"/>
        <v>0</v>
      </c>
      <c r="J116" s="66"/>
      <c r="K116" s="1"/>
    </row>
    <row r="117" spans="1:11" s="7" customFormat="1" ht="16.2" thickBot="1" x14ac:dyDescent="0.35">
      <c r="A117" s="107"/>
      <c r="B117" s="87"/>
      <c r="C117" s="66"/>
      <c r="D117" s="48" t="s">
        <v>13</v>
      </c>
      <c r="E117" s="66"/>
      <c r="F117" s="48">
        <f t="shared" si="18"/>
        <v>0</v>
      </c>
      <c r="G117" s="48">
        <f>G122+G127</f>
        <v>0</v>
      </c>
      <c r="H117" s="48">
        <f t="shared" ref="H117:I117" si="20">H122+H127</f>
        <v>0</v>
      </c>
      <c r="I117" s="48">
        <f t="shared" si="20"/>
        <v>0</v>
      </c>
      <c r="J117" s="66"/>
      <c r="K117" s="1"/>
    </row>
    <row r="118" spans="1:11" s="7" customFormat="1" ht="16.2" thickBot="1" x14ac:dyDescent="0.35">
      <c r="A118" s="107"/>
      <c r="B118" s="87"/>
      <c r="C118" s="67"/>
      <c r="D118" s="48" t="s">
        <v>14</v>
      </c>
      <c r="E118" s="66"/>
      <c r="F118" s="48">
        <f t="shared" si="18"/>
        <v>0</v>
      </c>
      <c r="G118" s="48">
        <f>G123+G128</f>
        <v>0</v>
      </c>
      <c r="H118" s="48">
        <f t="shared" ref="H118:I118" si="21">H123+H128</f>
        <v>0</v>
      </c>
      <c r="I118" s="48">
        <f t="shared" si="21"/>
        <v>0</v>
      </c>
      <c r="J118" s="105"/>
      <c r="K118" s="1"/>
    </row>
    <row r="119" spans="1:11" s="7" customFormat="1" ht="16.2" thickBot="1" x14ac:dyDescent="0.35">
      <c r="A119" s="107"/>
      <c r="B119" s="88"/>
      <c r="C119" s="68"/>
      <c r="D119" s="48" t="s">
        <v>15</v>
      </c>
      <c r="E119" s="76"/>
      <c r="F119" s="48">
        <f t="shared" si="18"/>
        <v>1267.51</v>
      </c>
      <c r="G119" s="48">
        <f>G124+G129</f>
        <v>400</v>
      </c>
      <c r="H119" s="48">
        <f t="shared" ref="H119:I119" si="22">H124+H129</f>
        <v>425.25</v>
      </c>
      <c r="I119" s="48">
        <f t="shared" si="22"/>
        <v>442.26</v>
      </c>
      <c r="J119" s="106"/>
      <c r="K119" s="1"/>
    </row>
    <row r="120" spans="1:11" s="6" customFormat="1" ht="15" thickBot="1" x14ac:dyDescent="0.35">
      <c r="A120" s="107"/>
      <c r="B120" s="71">
        <v>1.1000000000000001</v>
      </c>
      <c r="C120" s="69" t="s">
        <v>22</v>
      </c>
      <c r="D120" s="58" t="s">
        <v>11</v>
      </c>
      <c r="E120" s="71" t="s">
        <v>114</v>
      </c>
      <c r="F120" s="28">
        <f t="shared" ref="F120:F124" si="23">G120+H120+I120</f>
        <v>60</v>
      </c>
      <c r="G120" s="44">
        <f>G121+G122+G123+G124</f>
        <v>20</v>
      </c>
      <c r="H120" s="44">
        <f>H121+H122+H123+H124</f>
        <v>20</v>
      </c>
      <c r="I120" s="44">
        <f>I121+I122+I123+I124</f>
        <v>20</v>
      </c>
      <c r="J120" s="69" t="s">
        <v>136</v>
      </c>
      <c r="K120" s="59"/>
    </row>
    <row r="121" spans="1:11" s="6" customFormat="1" ht="15" thickBot="1" x14ac:dyDescent="0.35">
      <c r="A121" s="107"/>
      <c r="B121" s="97"/>
      <c r="C121" s="70"/>
      <c r="D121" s="60" t="s">
        <v>12</v>
      </c>
      <c r="E121" s="99"/>
      <c r="F121" s="28">
        <f t="shared" si="23"/>
        <v>0</v>
      </c>
      <c r="G121" s="28">
        <v>0</v>
      </c>
      <c r="H121" s="28">
        <v>0</v>
      </c>
      <c r="I121" s="28">
        <v>0</v>
      </c>
      <c r="J121" s="70"/>
      <c r="K121" s="59"/>
    </row>
    <row r="122" spans="1:11" s="6" customFormat="1" ht="15" thickBot="1" x14ac:dyDescent="0.35">
      <c r="A122" s="107"/>
      <c r="B122" s="101"/>
      <c r="C122" s="70"/>
      <c r="D122" s="60" t="s">
        <v>13</v>
      </c>
      <c r="E122" s="99"/>
      <c r="F122" s="28">
        <f t="shared" si="23"/>
        <v>0</v>
      </c>
      <c r="G122" s="28">
        <v>0</v>
      </c>
      <c r="H122" s="28">
        <v>0</v>
      </c>
      <c r="I122" s="28">
        <v>0</v>
      </c>
      <c r="J122" s="70"/>
      <c r="K122" s="59"/>
    </row>
    <row r="123" spans="1:11" s="6" customFormat="1" ht="15" thickBot="1" x14ac:dyDescent="0.35">
      <c r="A123" s="107"/>
      <c r="B123" s="101"/>
      <c r="C123" s="99"/>
      <c r="D123" s="60" t="s">
        <v>14</v>
      </c>
      <c r="E123" s="99"/>
      <c r="F123" s="28">
        <f t="shared" si="23"/>
        <v>0</v>
      </c>
      <c r="G123" s="28">
        <v>0</v>
      </c>
      <c r="H123" s="28">
        <v>0</v>
      </c>
      <c r="I123" s="28">
        <v>0</v>
      </c>
      <c r="J123" s="99"/>
      <c r="K123" s="59"/>
    </row>
    <row r="124" spans="1:11" s="6" customFormat="1" ht="15" thickBot="1" x14ac:dyDescent="0.35">
      <c r="A124" s="107"/>
      <c r="B124" s="102"/>
      <c r="C124" s="100"/>
      <c r="D124" s="60" t="s">
        <v>15</v>
      </c>
      <c r="E124" s="100"/>
      <c r="F124" s="28">
        <f t="shared" si="23"/>
        <v>60</v>
      </c>
      <c r="G124" s="28">
        <v>20</v>
      </c>
      <c r="H124" s="28">
        <v>20</v>
      </c>
      <c r="I124" s="28">
        <v>20</v>
      </c>
      <c r="J124" s="100"/>
      <c r="K124" s="3">
        <v>6</v>
      </c>
    </row>
    <row r="125" spans="1:11" s="6" customFormat="1" ht="15.75" customHeight="1" thickBot="1" x14ac:dyDescent="0.35">
      <c r="A125" s="107"/>
      <c r="B125" s="71">
        <v>1.2</v>
      </c>
      <c r="C125" s="69" t="s">
        <v>123</v>
      </c>
      <c r="D125" s="58" t="s">
        <v>11</v>
      </c>
      <c r="E125" s="71" t="s">
        <v>114</v>
      </c>
      <c r="F125" s="44">
        <f t="shared" ref="F125:F128" si="24">G125+H125+I125</f>
        <v>1207.51</v>
      </c>
      <c r="G125" s="44">
        <f>G126+G127+G128+G129</f>
        <v>380</v>
      </c>
      <c r="H125" s="44">
        <f>H126+H127+H128+H129</f>
        <v>405.25</v>
      </c>
      <c r="I125" s="44">
        <f>I126+I127+I128+I129</f>
        <v>422.26</v>
      </c>
      <c r="J125" s="69" t="s">
        <v>136</v>
      </c>
      <c r="K125" s="59"/>
    </row>
    <row r="126" spans="1:11" s="6" customFormat="1" ht="15" thickBot="1" x14ac:dyDescent="0.35">
      <c r="A126" s="107"/>
      <c r="B126" s="97"/>
      <c r="C126" s="70"/>
      <c r="D126" s="60" t="s">
        <v>12</v>
      </c>
      <c r="E126" s="99"/>
      <c r="F126" s="28">
        <f t="shared" si="24"/>
        <v>0</v>
      </c>
      <c r="G126" s="28">
        <v>0</v>
      </c>
      <c r="H126" s="28">
        <v>0</v>
      </c>
      <c r="I126" s="28">
        <v>0</v>
      </c>
      <c r="J126" s="70"/>
      <c r="K126" s="59"/>
    </row>
    <row r="127" spans="1:11" s="6" customFormat="1" ht="15" thickBot="1" x14ac:dyDescent="0.35">
      <c r="A127" s="107"/>
      <c r="B127" s="101"/>
      <c r="C127" s="70"/>
      <c r="D127" s="60" t="s">
        <v>13</v>
      </c>
      <c r="E127" s="99"/>
      <c r="F127" s="28">
        <f t="shared" si="24"/>
        <v>0</v>
      </c>
      <c r="G127" s="28">
        <v>0</v>
      </c>
      <c r="H127" s="28">
        <v>0</v>
      </c>
      <c r="I127" s="28">
        <v>0</v>
      </c>
      <c r="J127" s="70"/>
      <c r="K127" s="59"/>
    </row>
    <row r="128" spans="1:11" s="6" customFormat="1" ht="15" thickBot="1" x14ac:dyDescent="0.35">
      <c r="A128" s="107"/>
      <c r="B128" s="101"/>
      <c r="C128" s="99"/>
      <c r="D128" s="60" t="s">
        <v>14</v>
      </c>
      <c r="E128" s="99"/>
      <c r="F128" s="28">
        <f t="shared" si="24"/>
        <v>0</v>
      </c>
      <c r="G128" s="28">
        <v>0</v>
      </c>
      <c r="H128" s="28">
        <v>0</v>
      </c>
      <c r="I128" s="28">
        <v>0</v>
      </c>
      <c r="J128" s="99"/>
      <c r="K128" s="59"/>
    </row>
    <row r="129" spans="1:11" s="6" customFormat="1" ht="15" thickBot="1" x14ac:dyDescent="0.35">
      <c r="A129" s="107"/>
      <c r="B129" s="102"/>
      <c r="C129" s="100"/>
      <c r="D129" s="60" t="s">
        <v>15</v>
      </c>
      <c r="E129" s="100"/>
      <c r="F129" s="28">
        <f t="shared" ref="F129:F133" si="25">G129+H129+I129</f>
        <v>1207.51</v>
      </c>
      <c r="G129" s="28">
        <v>380</v>
      </c>
      <c r="H129" s="28">
        <v>405.25</v>
      </c>
      <c r="I129" s="28">
        <v>422.26</v>
      </c>
      <c r="J129" s="100"/>
      <c r="K129" s="59"/>
    </row>
    <row r="130" spans="1:11" s="1" customFormat="1" ht="15" customHeight="1" thickBot="1" x14ac:dyDescent="0.35">
      <c r="A130" s="183" t="s">
        <v>147</v>
      </c>
      <c r="B130" s="81">
        <v>2</v>
      </c>
      <c r="C130" s="65" t="s">
        <v>24</v>
      </c>
      <c r="D130" s="57" t="s">
        <v>11</v>
      </c>
      <c r="E130" s="65" t="s">
        <v>114</v>
      </c>
      <c r="F130" s="48">
        <f t="shared" si="25"/>
        <v>44367.7</v>
      </c>
      <c r="G130" s="48">
        <f>G135+G140+G145+G150+G155</f>
        <v>5089.7000000000007</v>
      </c>
      <c r="H130" s="48">
        <f t="shared" ref="H130:I130" si="26">H135+H140+H145+H150+H155</f>
        <v>34488</v>
      </c>
      <c r="I130" s="48">
        <f t="shared" si="26"/>
        <v>4790</v>
      </c>
      <c r="J130" s="131" t="s">
        <v>136</v>
      </c>
    </row>
    <row r="131" spans="1:11" s="1" customFormat="1" ht="31.8" thickBot="1" x14ac:dyDescent="0.35">
      <c r="A131" s="184"/>
      <c r="B131" s="78"/>
      <c r="C131" s="66"/>
      <c r="D131" s="48" t="s">
        <v>12</v>
      </c>
      <c r="E131" s="105"/>
      <c r="F131" s="48">
        <f t="shared" si="25"/>
        <v>0</v>
      </c>
      <c r="G131" s="48">
        <f t="shared" ref="G131:I133" si="27">G136+G141+G146+G151</f>
        <v>0</v>
      </c>
      <c r="H131" s="48">
        <f t="shared" si="27"/>
        <v>0</v>
      </c>
      <c r="I131" s="48">
        <f t="shared" si="27"/>
        <v>0</v>
      </c>
      <c r="J131" s="132"/>
    </row>
    <row r="132" spans="1:11" s="1" customFormat="1" ht="16.2" thickBot="1" x14ac:dyDescent="0.35">
      <c r="A132" s="184"/>
      <c r="B132" s="135"/>
      <c r="C132" s="66"/>
      <c r="D132" s="48" t="s">
        <v>13</v>
      </c>
      <c r="E132" s="105"/>
      <c r="F132" s="48">
        <f t="shared" si="25"/>
        <v>31946.54</v>
      </c>
      <c r="G132" s="48">
        <f>G137+G142+G147+G152+G157</f>
        <v>3767.16</v>
      </c>
      <c r="H132" s="48">
        <f t="shared" ref="H132:I132" si="28">H137+H142+H147+H152+H157</f>
        <v>28179.38</v>
      </c>
      <c r="I132" s="48">
        <f t="shared" si="28"/>
        <v>0</v>
      </c>
      <c r="J132" s="132"/>
    </row>
    <row r="133" spans="1:11" s="1" customFormat="1" ht="16.2" thickBot="1" x14ac:dyDescent="0.35">
      <c r="A133" s="184"/>
      <c r="B133" s="135"/>
      <c r="C133" s="105"/>
      <c r="D133" s="48" t="s">
        <v>14</v>
      </c>
      <c r="E133" s="105"/>
      <c r="F133" s="48">
        <f t="shared" si="25"/>
        <v>0</v>
      </c>
      <c r="G133" s="48">
        <f t="shared" si="27"/>
        <v>0</v>
      </c>
      <c r="H133" s="48">
        <f t="shared" si="27"/>
        <v>0</v>
      </c>
      <c r="I133" s="48">
        <f t="shared" si="27"/>
        <v>0</v>
      </c>
      <c r="J133" s="133"/>
    </row>
    <row r="134" spans="1:11" s="1" customFormat="1" ht="16.2" thickBot="1" x14ac:dyDescent="0.35">
      <c r="A134" s="184"/>
      <c r="B134" s="136"/>
      <c r="C134" s="106"/>
      <c r="D134" s="48" t="s">
        <v>15</v>
      </c>
      <c r="E134" s="106"/>
      <c r="F134" s="48">
        <f t="shared" ref="F134:F139" si="29">G134+H134+I134</f>
        <v>12421.16</v>
      </c>
      <c r="G134" s="48">
        <f>G139+G144+G149+G154+G159</f>
        <v>1322.54</v>
      </c>
      <c r="H134" s="48">
        <f t="shared" ref="H134:I134" si="30">H139+H144+H149+H154+H159</f>
        <v>6308.62</v>
      </c>
      <c r="I134" s="48">
        <f t="shared" si="30"/>
        <v>4790</v>
      </c>
      <c r="J134" s="134"/>
    </row>
    <row r="135" spans="1:11" s="6" customFormat="1" ht="15" thickBot="1" x14ac:dyDescent="0.35">
      <c r="A135" s="184"/>
      <c r="B135" s="125">
        <v>2.1</v>
      </c>
      <c r="C135" s="69" t="s">
        <v>25</v>
      </c>
      <c r="D135" s="58" t="s">
        <v>11</v>
      </c>
      <c r="E135" s="71" t="s">
        <v>114</v>
      </c>
      <c r="F135" s="28">
        <f t="shared" si="29"/>
        <v>3589.7</v>
      </c>
      <c r="G135" s="44">
        <f>G136+G137+G138+G139</f>
        <v>589.70000000000005</v>
      </c>
      <c r="H135" s="44">
        <f>H136+H137+H138+H139</f>
        <v>1000</v>
      </c>
      <c r="I135" s="44">
        <f>I136+I137+I138+I139</f>
        <v>2000</v>
      </c>
      <c r="J135" s="69" t="s">
        <v>136</v>
      </c>
      <c r="K135" s="59"/>
    </row>
    <row r="136" spans="1:11" s="6" customFormat="1" ht="15" thickBot="1" x14ac:dyDescent="0.35">
      <c r="A136" s="184"/>
      <c r="B136" s="126"/>
      <c r="C136" s="70"/>
      <c r="D136" s="60" t="s">
        <v>12</v>
      </c>
      <c r="E136" s="99"/>
      <c r="F136" s="28">
        <f t="shared" si="29"/>
        <v>0</v>
      </c>
      <c r="G136" s="28">
        <v>0</v>
      </c>
      <c r="H136" s="28">
        <v>0</v>
      </c>
      <c r="I136" s="28">
        <v>0</v>
      </c>
      <c r="J136" s="70"/>
      <c r="K136" s="59"/>
    </row>
    <row r="137" spans="1:11" s="6" customFormat="1" ht="15" thickBot="1" x14ac:dyDescent="0.35">
      <c r="A137" s="184"/>
      <c r="B137" s="127"/>
      <c r="C137" s="70"/>
      <c r="D137" s="60" t="s">
        <v>13</v>
      </c>
      <c r="E137" s="99"/>
      <c r="F137" s="28">
        <f t="shared" si="29"/>
        <v>0</v>
      </c>
      <c r="G137" s="28">
        <v>0</v>
      </c>
      <c r="H137" s="28">
        <v>0</v>
      </c>
      <c r="I137" s="28">
        <v>0</v>
      </c>
      <c r="J137" s="70"/>
      <c r="K137" s="59"/>
    </row>
    <row r="138" spans="1:11" s="6" customFormat="1" ht="15" thickBot="1" x14ac:dyDescent="0.35">
      <c r="A138" s="184"/>
      <c r="B138" s="127"/>
      <c r="C138" s="99"/>
      <c r="D138" s="60" t="s">
        <v>14</v>
      </c>
      <c r="E138" s="99"/>
      <c r="F138" s="28">
        <f t="shared" si="29"/>
        <v>0</v>
      </c>
      <c r="G138" s="28">
        <v>0</v>
      </c>
      <c r="H138" s="28">
        <v>0</v>
      </c>
      <c r="I138" s="28">
        <v>0</v>
      </c>
      <c r="J138" s="99"/>
      <c r="K138" s="59"/>
    </row>
    <row r="139" spans="1:11" s="6" customFormat="1" ht="15" thickBot="1" x14ac:dyDescent="0.35">
      <c r="A139" s="184"/>
      <c r="B139" s="128"/>
      <c r="C139" s="100"/>
      <c r="D139" s="60" t="s">
        <v>15</v>
      </c>
      <c r="E139" s="100"/>
      <c r="F139" s="28">
        <f t="shared" si="29"/>
        <v>3589.7</v>
      </c>
      <c r="G139" s="28">
        <v>589.70000000000005</v>
      </c>
      <c r="H139" s="28">
        <v>1000</v>
      </c>
      <c r="I139" s="28">
        <v>2000</v>
      </c>
      <c r="J139" s="100"/>
      <c r="K139" s="59"/>
    </row>
    <row r="140" spans="1:11" s="6" customFormat="1" ht="15" thickBot="1" x14ac:dyDescent="0.35">
      <c r="A140" s="184"/>
      <c r="B140" s="125">
        <v>2.2000000000000002</v>
      </c>
      <c r="C140" s="69" t="s">
        <v>26</v>
      </c>
      <c r="D140" s="58" t="s">
        <v>11</v>
      </c>
      <c r="E140" s="71" t="s">
        <v>114</v>
      </c>
      <c r="F140" s="28">
        <f t="shared" ref="F140:F143" si="31">G140+H140+I140</f>
        <v>5370.7</v>
      </c>
      <c r="G140" s="44">
        <f>G141+G142+G143+G144</f>
        <v>400</v>
      </c>
      <c r="H140" s="44">
        <f>H141+H142+H143+H144</f>
        <v>2180.6999999999998</v>
      </c>
      <c r="I140" s="44">
        <f>I141+I142+I143+I144</f>
        <v>2790</v>
      </c>
      <c r="J140" s="69" t="s">
        <v>136</v>
      </c>
      <c r="K140" s="59"/>
    </row>
    <row r="141" spans="1:11" s="6" customFormat="1" ht="15" thickBot="1" x14ac:dyDescent="0.35">
      <c r="A141" s="184"/>
      <c r="B141" s="126"/>
      <c r="C141" s="70"/>
      <c r="D141" s="60" t="s">
        <v>12</v>
      </c>
      <c r="E141" s="99"/>
      <c r="F141" s="28">
        <f t="shared" si="31"/>
        <v>0</v>
      </c>
      <c r="G141" s="28">
        <v>0</v>
      </c>
      <c r="H141" s="28">
        <v>0</v>
      </c>
      <c r="I141" s="28">
        <v>0</v>
      </c>
      <c r="J141" s="70"/>
      <c r="K141" s="59"/>
    </row>
    <row r="142" spans="1:11" s="6" customFormat="1" ht="15" thickBot="1" x14ac:dyDescent="0.35">
      <c r="A142" s="184"/>
      <c r="B142" s="127"/>
      <c r="C142" s="70"/>
      <c r="D142" s="60" t="s">
        <v>13</v>
      </c>
      <c r="E142" s="99"/>
      <c r="F142" s="28">
        <f t="shared" si="31"/>
        <v>0</v>
      </c>
      <c r="G142" s="28">
        <v>0</v>
      </c>
      <c r="H142" s="28">
        <v>0</v>
      </c>
      <c r="I142" s="28">
        <v>0</v>
      </c>
      <c r="J142" s="70"/>
      <c r="K142" s="59"/>
    </row>
    <row r="143" spans="1:11" s="6" customFormat="1" ht="15" thickBot="1" x14ac:dyDescent="0.35">
      <c r="A143" s="184"/>
      <c r="B143" s="127"/>
      <c r="C143" s="99"/>
      <c r="D143" s="60" t="s">
        <v>14</v>
      </c>
      <c r="E143" s="99"/>
      <c r="F143" s="28">
        <f t="shared" si="31"/>
        <v>0</v>
      </c>
      <c r="G143" s="28">
        <v>0</v>
      </c>
      <c r="H143" s="28">
        <v>0</v>
      </c>
      <c r="I143" s="28">
        <v>0</v>
      </c>
      <c r="J143" s="99"/>
      <c r="K143" s="59"/>
    </row>
    <row r="144" spans="1:11" s="6" customFormat="1" ht="15" thickBot="1" x14ac:dyDescent="0.35">
      <c r="A144" s="184"/>
      <c r="B144" s="128"/>
      <c r="C144" s="100"/>
      <c r="D144" s="60" t="s">
        <v>15</v>
      </c>
      <c r="E144" s="100"/>
      <c r="F144" s="28">
        <f t="shared" ref="F144:F149" si="32">G144+H144+I144</f>
        <v>5370.7</v>
      </c>
      <c r="G144" s="28">
        <v>400</v>
      </c>
      <c r="H144" s="28">
        <v>2180.6999999999998</v>
      </c>
      <c r="I144" s="28">
        <v>2790</v>
      </c>
      <c r="J144" s="100"/>
      <c r="K144" s="59"/>
    </row>
    <row r="145" spans="1:11" s="6" customFormat="1" ht="15" thickBot="1" x14ac:dyDescent="0.35">
      <c r="A145" s="184"/>
      <c r="B145" s="125">
        <v>2.2999999999999998</v>
      </c>
      <c r="C145" s="69" t="s">
        <v>27</v>
      </c>
      <c r="D145" s="58" t="s">
        <v>11</v>
      </c>
      <c r="E145" s="71" t="s">
        <v>115</v>
      </c>
      <c r="F145" s="28">
        <f t="shared" si="32"/>
        <v>1155.4000000000001</v>
      </c>
      <c r="G145" s="44">
        <f>G146+G147+G148+G149</f>
        <v>1155.4000000000001</v>
      </c>
      <c r="H145" s="44">
        <f>H146+H147+H148+H149</f>
        <v>0</v>
      </c>
      <c r="I145" s="44">
        <f>I146+I147+I148+I149</f>
        <v>0</v>
      </c>
      <c r="J145" s="69" t="s">
        <v>136</v>
      </c>
      <c r="K145" s="59"/>
    </row>
    <row r="146" spans="1:11" s="6" customFormat="1" ht="15" thickBot="1" x14ac:dyDescent="0.35">
      <c r="A146" s="184"/>
      <c r="B146" s="126"/>
      <c r="C146" s="70"/>
      <c r="D146" s="60" t="s">
        <v>12</v>
      </c>
      <c r="E146" s="99"/>
      <c r="F146" s="28">
        <f t="shared" si="32"/>
        <v>0</v>
      </c>
      <c r="G146" s="28">
        <v>0</v>
      </c>
      <c r="H146" s="28">
        <v>0</v>
      </c>
      <c r="I146" s="28">
        <v>0</v>
      </c>
      <c r="J146" s="70"/>
      <c r="K146" s="59"/>
    </row>
    <row r="147" spans="1:11" s="6" customFormat="1" ht="15" thickBot="1" x14ac:dyDescent="0.35">
      <c r="A147" s="184"/>
      <c r="B147" s="127"/>
      <c r="C147" s="70"/>
      <c r="D147" s="60" t="s">
        <v>13</v>
      </c>
      <c r="E147" s="99"/>
      <c r="F147" s="28">
        <f t="shared" si="32"/>
        <v>1029</v>
      </c>
      <c r="G147" s="28">
        <v>1029</v>
      </c>
      <c r="H147" s="28">
        <v>0</v>
      </c>
      <c r="I147" s="28">
        <v>0</v>
      </c>
      <c r="J147" s="70"/>
      <c r="K147" s="59"/>
    </row>
    <row r="148" spans="1:11" s="6" customFormat="1" ht="15" thickBot="1" x14ac:dyDescent="0.35">
      <c r="A148" s="184"/>
      <c r="B148" s="127"/>
      <c r="C148" s="99"/>
      <c r="D148" s="60" t="s">
        <v>14</v>
      </c>
      <c r="E148" s="99"/>
      <c r="F148" s="28">
        <f t="shared" si="32"/>
        <v>0</v>
      </c>
      <c r="G148" s="28">
        <v>0</v>
      </c>
      <c r="H148" s="28">
        <v>0</v>
      </c>
      <c r="I148" s="28">
        <v>0</v>
      </c>
      <c r="J148" s="99"/>
      <c r="K148" s="59"/>
    </row>
    <row r="149" spans="1:11" s="6" customFormat="1" ht="45.75" customHeight="1" thickBot="1" x14ac:dyDescent="0.35">
      <c r="A149" s="184"/>
      <c r="B149" s="128"/>
      <c r="C149" s="100"/>
      <c r="D149" s="60" t="s">
        <v>15</v>
      </c>
      <c r="E149" s="100"/>
      <c r="F149" s="28">
        <f t="shared" si="32"/>
        <v>126.4</v>
      </c>
      <c r="G149" s="28">
        <v>126.4</v>
      </c>
      <c r="H149" s="28">
        <v>0</v>
      </c>
      <c r="I149" s="28">
        <v>0</v>
      </c>
      <c r="J149" s="100"/>
      <c r="K149" s="59"/>
    </row>
    <row r="150" spans="1:11" s="6" customFormat="1" ht="15" thickBot="1" x14ac:dyDescent="0.35">
      <c r="A150" s="184"/>
      <c r="B150" s="125">
        <v>2.4</v>
      </c>
      <c r="C150" s="69" t="s">
        <v>28</v>
      </c>
      <c r="D150" s="58" t="s">
        <v>11</v>
      </c>
      <c r="E150" s="71" t="s">
        <v>114</v>
      </c>
      <c r="F150" s="28">
        <f t="shared" ref="F150:F153" si="33">G150+H150+I150</f>
        <v>816.6</v>
      </c>
      <c r="G150" s="44">
        <f>G151+G152+G153+G154</f>
        <v>816.6</v>
      </c>
      <c r="H150" s="44">
        <f t="shared" ref="H150:I150" si="34">H151+H152+H153+H154</f>
        <v>0</v>
      </c>
      <c r="I150" s="44">
        <f t="shared" si="34"/>
        <v>0</v>
      </c>
      <c r="J150" s="69" t="s">
        <v>136</v>
      </c>
      <c r="K150" s="59"/>
    </row>
    <row r="151" spans="1:11" s="6" customFormat="1" ht="15" thickBot="1" x14ac:dyDescent="0.35">
      <c r="A151" s="184"/>
      <c r="B151" s="126"/>
      <c r="C151" s="70"/>
      <c r="D151" s="60" t="s">
        <v>12</v>
      </c>
      <c r="E151" s="99"/>
      <c r="F151" s="28">
        <f t="shared" si="33"/>
        <v>0</v>
      </c>
      <c r="G151" s="28">
        <v>0</v>
      </c>
      <c r="H151" s="28">
        <v>0</v>
      </c>
      <c r="I151" s="28">
        <v>0</v>
      </c>
      <c r="J151" s="70"/>
      <c r="K151" s="59"/>
    </row>
    <row r="152" spans="1:11" s="6" customFormat="1" ht="15" thickBot="1" x14ac:dyDescent="0.35">
      <c r="A152" s="184"/>
      <c r="B152" s="127"/>
      <c r="C152" s="70"/>
      <c r="D152" s="60" t="s">
        <v>13</v>
      </c>
      <c r="E152" s="99"/>
      <c r="F152" s="28">
        <f t="shared" si="33"/>
        <v>727.26</v>
      </c>
      <c r="G152" s="28">
        <v>727.26</v>
      </c>
      <c r="H152" s="28">
        <v>0</v>
      </c>
      <c r="I152" s="28">
        <v>0</v>
      </c>
      <c r="J152" s="70"/>
      <c r="K152" s="59"/>
    </row>
    <row r="153" spans="1:11" s="6" customFormat="1" ht="15" thickBot="1" x14ac:dyDescent="0.35">
      <c r="A153" s="184"/>
      <c r="B153" s="127"/>
      <c r="C153" s="99"/>
      <c r="D153" s="60" t="s">
        <v>14</v>
      </c>
      <c r="E153" s="99"/>
      <c r="F153" s="28">
        <f t="shared" si="33"/>
        <v>0</v>
      </c>
      <c r="G153" s="28">
        <v>0</v>
      </c>
      <c r="H153" s="28">
        <v>0</v>
      </c>
      <c r="I153" s="28">
        <v>0</v>
      </c>
      <c r="J153" s="99"/>
      <c r="K153" s="59"/>
    </row>
    <row r="154" spans="1:11" s="6" customFormat="1" ht="39.6" customHeight="1" thickBot="1" x14ac:dyDescent="0.35">
      <c r="A154" s="184"/>
      <c r="B154" s="128"/>
      <c r="C154" s="100"/>
      <c r="D154" s="60" t="s">
        <v>15</v>
      </c>
      <c r="E154" s="100"/>
      <c r="F154" s="28">
        <f t="shared" ref="F154:F164" si="35">G154+H154+I154</f>
        <v>89.34</v>
      </c>
      <c r="G154" s="28">
        <v>89.34</v>
      </c>
      <c r="H154" s="28">
        <v>0</v>
      </c>
      <c r="I154" s="28">
        <v>0</v>
      </c>
      <c r="J154" s="100"/>
      <c r="K154" s="59"/>
    </row>
    <row r="155" spans="1:11" s="6" customFormat="1" ht="15" thickBot="1" x14ac:dyDescent="0.35">
      <c r="A155" s="184"/>
      <c r="B155" s="125">
        <v>2.5</v>
      </c>
      <c r="C155" s="69" t="s">
        <v>104</v>
      </c>
      <c r="D155" s="58" t="s">
        <v>11</v>
      </c>
      <c r="E155" s="71" t="s">
        <v>114</v>
      </c>
      <c r="F155" s="28">
        <f t="shared" si="35"/>
        <v>33435.300000000003</v>
      </c>
      <c r="G155" s="44">
        <f>G156+G157+G158+G159</f>
        <v>2128</v>
      </c>
      <c r="H155" s="44">
        <f t="shared" ref="H155:I155" si="36">H156+H157+H158+H159</f>
        <v>31307.300000000003</v>
      </c>
      <c r="I155" s="44">
        <f t="shared" si="36"/>
        <v>0</v>
      </c>
      <c r="J155" s="69" t="s">
        <v>136</v>
      </c>
      <c r="K155" s="59"/>
    </row>
    <row r="156" spans="1:11" s="6" customFormat="1" ht="15" thickBot="1" x14ac:dyDescent="0.35">
      <c r="A156" s="184"/>
      <c r="B156" s="126"/>
      <c r="C156" s="70"/>
      <c r="D156" s="60" t="s">
        <v>12</v>
      </c>
      <c r="E156" s="99"/>
      <c r="F156" s="28">
        <f t="shared" si="35"/>
        <v>0</v>
      </c>
      <c r="G156" s="28">
        <v>0</v>
      </c>
      <c r="H156" s="28">
        <v>0</v>
      </c>
      <c r="I156" s="28">
        <v>0</v>
      </c>
      <c r="J156" s="70"/>
      <c r="K156" s="59"/>
    </row>
    <row r="157" spans="1:11" s="6" customFormat="1" ht="15" thickBot="1" x14ac:dyDescent="0.35">
      <c r="A157" s="184"/>
      <c r="B157" s="127"/>
      <c r="C157" s="70"/>
      <c r="D157" s="60" t="s">
        <v>13</v>
      </c>
      <c r="E157" s="99"/>
      <c r="F157" s="28">
        <f t="shared" si="35"/>
        <v>30190.280000000002</v>
      </c>
      <c r="G157" s="28">
        <v>2010.9</v>
      </c>
      <c r="H157" s="28">
        <v>28179.38</v>
      </c>
      <c r="I157" s="28">
        <v>0</v>
      </c>
      <c r="J157" s="70"/>
      <c r="K157" s="59"/>
    </row>
    <row r="158" spans="1:11" s="6" customFormat="1" ht="15" thickBot="1" x14ac:dyDescent="0.35">
      <c r="A158" s="184"/>
      <c r="B158" s="127"/>
      <c r="C158" s="99"/>
      <c r="D158" s="60" t="s">
        <v>14</v>
      </c>
      <c r="E158" s="99"/>
      <c r="F158" s="28">
        <f t="shared" si="35"/>
        <v>0</v>
      </c>
      <c r="G158" s="28">
        <v>0</v>
      </c>
      <c r="H158" s="28">
        <v>0</v>
      </c>
      <c r="I158" s="28">
        <v>0</v>
      </c>
      <c r="J158" s="99"/>
      <c r="K158" s="59"/>
    </row>
    <row r="159" spans="1:11" s="6" customFormat="1" ht="35.25" customHeight="1" thickBot="1" x14ac:dyDescent="0.35">
      <c r="A159" s="184"/>
      <c r="B159" s="128"/>
      <c r="C159" s="100"/>
      <c r="D159" s="60" t="s">
        <v>15</v>
      </c>
      <c r="E159" s="100"/>
      <c r="F159" s="28">
        <f t="shared" ref="F159" si="37">G159+H159+I159</f>
        <v>3245.02</v>
      </c>
      <c r="G159" s="28">
        <v>117.1</v>
      </c>
      <c r="H159" s="28">
        <v>3127.92</v>
      </c>
      <c r="I159" s="28">
        <v>0</v>
      </c>
      <c r="J159" s="100"/>
      <c r="K159" s="59"/>
    </row>
    <row r="160" spans="1:11" s="1" customFormat="1" ht="16.2" thickBot="1" x14ac:dyDescent="0.35">
      <c r="A160" s="107" t="s">
        <v>137</v>
      </c>
      <c r="B160" s="65">
        <v>3</v>
      </c>
      <c r="C160" s="65" t="s">
        <v>29</v>
      </c>
      <c r="D160" s="57" t="s">
        <v>11</v>
      </c>
      <c r="E160" s="65" t="s">
        <v>114</v>
      </c>
      <c r="F160" s="48">
        <f t="shared" si="35"/>
        <v>36187.589999999997</v>
      </c>
      <c r="G160" s="48">
        <f>G165+G175+G180+G185+G190+G195+G200+G205+G170</f>
        <v>14578</v>
      </c>
      <c r="H160" s="48">
        <f t="shared" ref="H160:I160" si="38">H165+H175+H180+H185+H190+H195+H200+H205+H170</f>
        <v>12348.24</v>
      </c>
      <c r="I160" s="48">
        <f t="shared" si="38"/>
        <v>9261.3499999999985</v>
      </c>
      <c r="J160" s="131" t="s">
        <v>136</v>
      </c>
    </row>
    <row r="161" spans="1:11" s="1" customFormat="1" ht="31.8" thickBot="1" x14ac:dyDescent="0.35">
      <c r="A161" s="107"/>
      <c r="B161" s="66"/>
      <c r="C161" s="66"/>
      <c r="D161" s="48" t="s">
        <v>12</v>
      </c>
      <c r="E161" s="67"/>
      <c r="F161" s="48">
        <f t="shared" si="35"/>
        <v>0</v>
      </c>
      <c r="G161" s="48">
        <f>G166+G176+G181+G186+G191+G196+G201+G206</f>
        <v>0</v>
      </c>
      <c r="H161" s="48">
        <f t="shared" ref="H161:I161" si="39">H166+H176+H181+H186+H191+H196+H201+H206</f>
        <v>0</v>
      </c>
      <c r="I161" s="48">
        <f t="shared" si="39"/>
        <v>0</v>
      </c>
      <c r="J161" s="132"/>
    </row>
    <row r="162" spans="1:11" s="1" customFormat="1" ht="16.2" thickBot="1" x14ac:dyDescent="0.35">
      <c r="A162" s="107"/>
      <c r="B162" s="129"/>
      <c r="C162" s="66"/>
      <c r="D162" s="48" t="s">
        <v>13</v>
      </c>
      <c r="E162" s="67"/>
      <c r="F162" s="48">
        <f t="shared" si="35"/>
        <v>1900</v>
      </c>
      <c r="G162" s="48">
        <f>G167+G177+G182+G187+G192+G197+G202+G207</f>
        <v>1900</v>
      </c>
      <c r="H162" s="48">
        <f t="shared" ref="H162:I162" si="40">H167+H177+H182+H187+H192+H197+H202+H207</f>
        <v>0</v>
      </c>
      <c r="I162" s="48">
        <f t="shared" si="40"/>
        <v>0</v>
      </c>
      <c r="J162" s="132"/>
    </row>
    <row r="163" spans="1:11" s="1" customFormat="1" ht="16.2" thickBot="1" x14ac:dyDescent="0.35">
      <c r="A163" s="107"/>
      <c r="B163" s="129"/>
      <c r="C163" s="67"/>
      <c r="D163" s="48" t="s">
        <v>14</v>
      </c>
      <c r="E163" s="67"/>
      <c r="F163" s="48">
        <f t="shared" si="35"/>
        <v>0</v>
      </c>
      <c r="G163" s="48">
        <f>G168+G178+G183+G188+G193+G198+G203+G208</f>
        <v>0</v>
      </c>
      <c r="H163" s="48">
        <f t="shared" ref="H163:I163" si="41">H168+H178+H183+H188+H193+H198+H203+H208</f>
        <v>0</v>
      </c>
      <c r="I163" s="48">
        <f t="shared" si="41"/>
        <v>0</v>
      </c>
      <c r="J163" s="133"/>
    </row>
    <row r="164" spans="1:11" s="1" customFormat="1" ht="27.75" customHeight="1" thickBot="1" x14ac:dyDescent="0.35">
      <c r="A164" s="107"/>
      <c r="B164" s="130"/>
      <c r="C164" s="68"/>
      <c r="D164" s="48" t="s">
        <v>15</v>
      </c>
      <c r="E164" s="68"/>
      <c r="F164" s="48">
        <f t="shared" si="35"/>
        <v>34287.589999999997</v>
      </c>
      <c r="G164" s="48">
        <f>G169+G179+G184+G189+G194+G199+G204+G209+G174</f>
        <v>12678</v>
      </c>
      <c r="H164" s="48">
        <f t="shared" ref="H164:I164" si="42">H169+H179+H184+H189+H194+H199+H204+H209+H174</f>
        <v>12348.24</v>
      </c>
      <c r="I164" s="48">
        <f t="shared" si="42"/>
        <v>9261.3499999999985</v>
      </c>
      <c r="J164" s="134"/>
    </row>
    <row r="165" spans="1:11" s="6" customFormat="1" ht="15" thickBot="1" x14ac:dyDescent="0.35">
      <c r="A165" s="107"/>
      <c r="B165" s="71">
        <v>3.1</v>
      </c>
      <c r="C165" s="69" t="s">
        <v>125</v>
      </c>
      <c r="D165" s="58" t="s">
        <v>11</v>
      </c>
      <c r="E165" s="71" t="s">
        <v>114</v>
      </c>
      <c r="F165" s="28">
        <f t="shared" ref="F165:F169" si="43">G165+H165+I165</f>
        <v>4136.84</v>
      </c>
      <c r="G165" s="61">
        <f>G166+G167+G168+G169</f>
        <v>1547.7</v>
      </c>
      <c r="H165" s="44">
        <f>H166+H167+H168+H169</f>
        <v>1259.42</v>
      </c>
      <c r="I165" s="44">
        <f>I166+I167+I168+I169</f>
        <v>1329.72</v>
      </c>
      <c r="J165" s="69" t="s">
        <v>136</v>
      </c>
      <c r="K165" s="59"/>
    </row>
    <row r="166" spans="1:11" s="6" customFormat="1" ht="15" thickBot="1" x14ac:dyDescent="0.35">
      <c r="A166" s="107"/>
      <c r="B166" s="97"/>
      <c r="C166" s="70"/>
      <c r="D166" s="60" t="s">
        <v>12</v>
      </c>
      <c r="E166" s="99"/>
      <c r="F166" s="28">
        <f t="shared" si="43"/>
        <v>0</v>
      </c>
      <c r="G166" s="62">
        <v>0</v>
      </c>
      <c r="H166" s="28">
        <v>0</v>
      </c>
      <c r="I166" s="28">
        <v>0</v>
      </c>
      <c r="J166" s="70"/>
      <c r="K166" s="59"/>
    </row>
    <row r="167" spans="1:11" s="6" customFormat="1" ht="15" thickBot="1" x14ac:dyDescent="0.35">
      <c r="A167" s="107"/>
      <c r="B167" s="101"/>
      <c r="C167" s="70"/>
      <c r="D167" s="60" t="s">
        <v>13</v>
      </c>
      <c r="E167" s="99"/>
      <c r="F167" s="28">
        <f t="shared" si="43"/>
        <v>0</v>
      </c>
      <c r="G167" s="62">
        <v>0</v>
      </c>
      <c r="H167" s="28">
        <v>0</v>
      </c>
      <c r="I167" s="28">
        <v>0</v>
      </c>
      <c r="J167" s="70"/>
      <c r="K167" s="59"/>
    </row>
    <row r="168" spans="1:11" s="6" customFormat="1" ht="10.95" customHeight="1" thickBot="1" x14ac:dyDescent="0.35">
      <c r="A168" s="107"/>
      <c r="B168" s="101"/>
      <c r="C168" s="99"/>
      <c r="D168" s="60" t="s">
        <v>14</v>
      </c>
      <c r="E168" s="99"/>
      <c r="F168" s="28">
        <f t="shared" si="43"/>
        <v>0</v>
      </c>
      <c r="G168" s="62">
        <v>0</v>
      </c>
      <c r="H168" s="28">
        <v>0</v>
      </c>
      <c r="I168" s="28">
        <v>0</v>
      </c>
      <c r="J168" s="99"/>
      <c r="K168" s="59"/>
    </row>
    <row r="169" spans="1:11" s="6" customFormat="1" ht="12" customHeight="1" thickBot="1" x14ac:dyDescent="0.35">
      <c r="A169" s="107"/>
      <c r="B169" s="102"/>
      <c r="C169" s="100"/>
      <c r="D169" s="60" t="s">
        <v>15</v>
      </c>
      <c r="E169" s="100"/>
      <c r="F169" s="28">
        <f t="shared" si="43"/>
        <v>4136.84</v>
      </c>
      <c r="G169" s="62">
        <v>1547.7</v>
      </c>
      <c r="H169" s="28">
        <v>1259.42</v>
      </c>
      <c r="I169" s="28">
        <v>1329.72</v>
      </c>
      <c r="J169" s="100"/>
      <c r="K169" s="3">
        <v>7</v>
      </c>
    </row>
    <row r="170" spans="1:11" s="6" customFormat="1" ht="15.75" customHeight="1" thickBot="1" x14ac:dyDescent="0.35">
      <c r="A170" s="107"/>
      <c r="B170" s="71">
        <v>3.2</v>
      </c>
      <c r="C170" s="69" t="s">
        <v>126</v>
      </c>
      <c r="D170" s="58" t="s">
        <v>11</v>
      </c>
      <c r="E170" s="71" t="s">
        <v>114</v>
      </c>
      <c r="F170" s="28">
        <f t="shared" ref="F170:F174" si="44">G170+H170+I170</f>
        <v>900</v>
      </c>
      <c r="G170" s="61">
        <f>G171+G172+G173+G174</f>
        <v>300</v>
      </c>
      <c r="H170" s="44">
        <f>H171+H172+H173+H174</f>
        <v>300</v>
      </c>
      <c r="I170" s="44">
        <f>I171+I172+I173+I174</f>
        <v>300</v>
      </c>
      <c r="J170" s="69" t="s">
        <v>136</v>
      </c>
      <c r="K170" s="59"/>
    </row>
    <row r="171" spans="1:11" s="6" customFormat="1" ht="15" thickBot="1" x14ac:dyDescent="0.35">
      <c r="A171" s="107"/>
      <c r="B171" s="97"/>
      <c r="C171" s="70"/>
      <c r="D171" s="60" t="s">
        <v>12</v>
      </c>
      <c r="E171" s="99"/>
      <c r="F171" s="28">
        <f t="shared" si="44"/>
        <v>0</v>
      </c>
      <c r="G171" s="62">
        <v>0</v>
      </c>
      <c r="H171" s="28">
        <v>0</v>
      </c>
      <c r="I171" s="28">
        <v>0</v>
      </c>
      <c r="J171" s="70"/>
      <c r="K171" s="59"/>
    </row>
    <row r="172" spans="1:11" s="6" customFormat="1" ht="15" thickBot="1" x14ac:dyDescent="0.35">
      <c r="A172" s="107"/>
      <c r="B172" s="101"/>
      <c r="C172" s="70"/>
      <c r="D172" s="60" t="s">
        <v>13</v>
      </c>
      <c r="E172" s="99"/>
      <c r="F172" s="28">
        <f t="shared" si="44"/>
        <v>0</v>
      </c>
      <c r="G172" s="62">
        <v>0</v>
      </c>
      <c r="H172" s="28">
        <v>0</v>
      </c>
      <c r="I172" s="28">
        <v>0</v>
      </c>
      <c r="J172" s="70"/>
      <c r="K172" s="59"/>
    </row>
    <row r="173" spans="1:11" s="6" customFormat="1" ht="10.95" customHeight="1" thickBot="1" x14ac:dyDescent="0.35">
      <c r="A173" s="107"/>
      <c r="B173" s="101"/>
      <c r="C173" s="99"/>
      <c r="D173" s="60" t="s">
        <v>14</v>
      </c>
      <c r="E173" s="99"/>
      <c r="F173" s="28">
        <f t="shared" si="44"/>
        <v>0</v>
      </c>
      <c r="G173" s="62">
        <v>0</v>
      </c>
      <c r="H173" s="28">
        <v>0</v>
      </c>
      <c r="I173" s="28">
        <v>0</v>
      </c>
      <c r="J173" s="99"/>
      <c r="K173" s="59"/>
    </row>
    <row r="174" spans="1:11" s="6" customFormat="1" ht="12" customHeight="1" thickBot="1" x14ac:dyDescent="0.35">
      <c r="A174" s="107"/>
      <c r="B174" s="102"/>
      <c r="C174" s="100"/>
      <c r="D174" s="60" t="s">
        <v>15</v>
      </c>
      <c r="E174" s="100"/>
      <c r="F174" s="28">
        <f t="shared" si="44"/>
        <v>900</v>
      </c>
      <c r="G174" s="62">
        <v>300</v>
      </c>
      <c r="H174" s="28">
        <v>300</v>
      </c>
      <c r="I174" s="28">
        <v>300</v>
      </c>
      <c r="J174" s="100"/>
      <c r="K174" s="3">
        <v>7</v>
      </c>
    </row>
    <row r="175" spans="1:11" s="6" customFormat="1" ht="15.75" customHeight="1" thickBot="1" x14ac:dyDescent="0.35">
      <c r="A175" s="107"/>
      <c r="B175" s="71">
        <v>3.3</v>
      </c>
      <c r="C175" s="69" t="s">
        <v>31</v>
      </c>
      <c r="D175" s="58" t="s">
        <v>11</v>
      </c>
      <c r="E175" s="71" t="s">
        <v>114</v>
      </c>
      <c r="F175" s="44">
        <f t="shared" ref="F175:F179" si="45">G175+H175+I175</f>
        <v>5397.75</v>
      </c>
      <c r="G175" s="61">
        <f>G176+G177+G178+G179</f>
        <v>200.1</v>
      </c>
      <c r="H175" s="44">
        <f>H176+H177+H178+H179</f>
        <v>2533.2199999999998</v>
      </c>
      <c r="I175" s="44">
        <f>I176+I177+I178+I179</f>
        <v>2664.43</v>
      </c>
      <c r="J175" s="69" t="s">
        <v>136</v>
      </c>
      <c r="K175" s="59"/>
    </row>
    <row r="176" spans="1:11" s="6" customFormat="1" ht="15" thickBot="1" x14ac:dyDescent="0.35">
      <c r="A176" s="107"/>
      <c r="B176" s="97"/>
      <c r="C176" s="70"/>
      <c r="D176" s="60" t="s">
        <v>12</v>
      </c>
      <c r="E176" s="99"/>
      <c r="F176" s="28">
        <f t="shared" si="45"/>
        <v>0</v>
      </c>
      <c r="G176" s="62">
        <v>0</v>
      </c>
      <c r="H176" s="28">
        <v>0</v>
      </c>
      <c r="I176" s="28">
        <v>0</v>
      </c>
      <c r="J176" s="70"/>
      <c r="K176" s="59"/>
    </row>
    <row r="177" spans="1:11" s="6" customFormat="1" ht="15" thickBot="1" x14ac:dyDescent="0.35">
      <c r="A177" s="107"/>
      <c r="B177" s="101"/>
      <c r="C177" s="70"/>
      <c r="D177" s="60" t="s">
        <v>13</v>
      </c>
      <c r="E177" s="99"/>
      <c r="F177" s="28">
        <f t="shared" si="45"/>
        <v>0</v>
      </c>
      <c r="G177" s="62">
        <v>0</v>
      </c>
      <c r="H177" s="28">
        <v>0</v>
      </c>
      <c r="I177" s="28">
        <v>0</v>
      </c>
      <c r="J177" s="70"/>
      <c r="K177" s="59"/>
    </row>
    <row r="178" spans="1:11" s="6" customFormat="1" ht="15" thickBot="1" x14ac:dyDescent="0.35">
      <c r="A178" s="107"/>
      <c r="B178" s="101"/>
      <c r="C178" s="99"/>
      <c r="D178" s="60" t="s">
        <v>14</v>
      </c>
      <c r="E178" s="99"/>
      <c r="F178" s="28">
        <f t="shared" si="45"/>
        <v>0</v>
      </c>
      <c r="G178" s="62">
        <v>0</v>
      </c>
      <c r="H178" s="28">
        <v>0</v>
      </c>
      <c r="I178" s="28">
        <v>0</v>
      </c>
      <c r="J178" s="99"/>
      <c r="K178" s="59"/>
    </row>
    <row r="179" spans="1:11" s="6" customFormat="1" ht="15" thickBot="1" x14ac:dyDescent="0.35">
      <c r="A179" s="107"/>
      <c r="B179" s="102"/>
      <c r="C179" s="100"/>
      <c r="D179" s="60" t="s">
        <v>15</v>
      </c>
      <c r="E179" s="100"/>
      <c r="F179" s="28">
        <f t="shared" si="45"/>
        <v>5397.75</v>
      </c>
      <c r="G179" s="62">
        <v>200.1</v>
      </c>
      <c r="H179" s="28">
        <v>2533.2199999999998</v>
      </c>
      <c r="I179" s="28">
        <v>2664.43</v>
      </c>
      <c r="J179" s="100"/>
      <c r="K179" s="59"/>
    </row>
    <row r="180" spans="1:11" s="6" customFormat="1" ht="15" thickBot="1" x14ac:dyDescent="0.35">
      <c r="A180" s="107"/>
      <c r="B180" s="71">
        <v>3.4</v>
      </c>
      <c r="C180" s="69" t="s">
        <v>32</v>
      </c>
      <c r="D180" s="58" t="s">
        <v>11</v>
      </c>
      <c r="E180" s="71" t="s">
        <v>115</v>
      </c>
      <c r="F180" s="28">
        <f t="shared" ref="F180:F184" si="46">G180+H180+I180</f>
        <v>15124</v>
      </c>
      <c r="G180" s="61">
        <f>G181+G182+G183+G184</f>
        <v>7400</v>
      </c>
      <c r="H180" s="44">
        <f>H181+H182+H183+H184</f>
        <v>5800</v>
      </c>
      <c r="I180" s="44">
        <f>I181+I182+I183+I184</f>
        <v>1924</v>
      </c>
      <c r="J180" s="69" t="s">
        <v>136</v>
      </c>
      <c r="K180" s="59"/>
    </row>
    <row r="181" spans="1:11" s="6" customFormat="1" ht="15" thickBot="1" x14ac:dyDescent="0.35">
      <c r="A181" s="107"/>
      <c r="B181" s="97"/>
      <c r="C181" s="70"/>
      <c r="D181" s="60" t="s">
        <v>12</v>
      </c>
      <c r="E181" s="99"/>
      <c r="F181" s="28">
        <f t="shared" si="46"/>
        <v>0</v>
      </c>
      <c r="G181" s="62">
        <v>0</v>
      </c>
      <c r="H181" s="28">
        <v>0</v>
      </c>
      <c r="I181" s="28">
        <v>0</v>
      </c>
      <c r="J181" s="70"/>
      <c r="K181" s="59"/>
    </row>
    <row r="182" spans="1:11" s="6" customFormat="1" ht="15" thickBot="1" x14ac:dyDescent="0.35">
      <c r="A182" s="107"/>
      <c r="B182" s="101"/>
      <c r="C182" s="70"/>
      <c r="D182" s="60" t="s">
        <v>13</v>
      </c>
      <c r="E182" s="99"/>
      <c r="F182" s="28">
        <f t="shared" si="46"/>
        <v>0</v>
      </c>
      <c r="G182" s="62">
        <v>0</v>
      </c>
      <c r="H182" s="28">
        <v>0</v>
      </c>
      <c r="I182" s="28">
        <v>0</v>
      </c>
      <c r="J182" s="70"/>
      <c r="K182" s="59"/>
    </row>
    <row r="183" spans="1:11" s="6" customFormat="1" ht="15" thickBot="1" x14ac:dyDescent="0.35">
      <c r="A183" s="107"/>
      <c r="B183" s="101"/>
      <c r="C183" s="99"/>
      <c r="D183" s="60" t="s">
        <v>14</v>
      </c>
      <c r="E183" s="99"/>
      <c r="F183" s="28">
        <f t="shared" si="46"/>
        <v>0</v>
      </c>
      <c r="G183" s="62">
        <v>0</v>
      </c>
      <c r="H183" s="28">
        <v>0</v>
      </c>
      <c r="I183" s="28">
        <v>0</v>
      </c>
      <c r="J183" s="99"/>
      <c r="K183" s="59"/>
    </row>
    <row r="184" spans="1:11" s="6" customFormat="1" ht="15" thickBot="1" x14ac:dyDescent="0.35">
      <c r="A184" s="107"/>
      <c r="B184" s="102"/>
      <c r="C184" s="100"/>
      <c r="D184" s="60" t="s">
        <v>15</v>
      </c>
      <c r="E184" s="100"/>
      <c r="F184" s="28">
        <f t="shared" si="46"/>
        <v>15124</v>
      </c>
      <c r="G184" s="62">
        <v>7400</v>
      </c>
      <c r="H184" s="28">
        <v>5800</v>
      </c>
      <c r="I184" s="28">
        <v>1924</v>
      </c>
      <c r="J184" s="100"/>
      <c r="K184" s="59"/>
    </row>
    <row r="185" spans="1:11" s="6" customFormat="1" ht="15.75" customHeight="1" thickBot="1" x14ac:dyDescent="0.35">
      <c r="A185" s="107"/>
      <c r="B185" s="71">
        <v>3.5</v>
      </c>
      <c r="C185" s="69" t="s">
        <v>33</v>
      </c>
      <c r="D185" s="58" t="s">
        <v>11</v>
      </c>
      <c r="E185" s="71" t="s">
        <v>114</v>
      </c>
      <c r="F185" s="28">
        <f t="shared" ref="F185:F189" si="47">G185+H185+I185</f>
        <v>180</v>
      </c>
      <c r="G185" s="61">
        <f>G186+G187+G188+G189</f>
        <v>60</v>
      </c>
      <c r="H185" s="44">
        <f>H186+H187+H188+H189</f>
        <v>60</v>
      </c>
      <c r="I185" s="44">
        <f>I186+I187+I188+I189</f>
        <v>60</v>
      </c>
      <c r="J185" s="69" t="s">
        <v>136</v>
      </c>
      <c r="K185" s="59"/>
    </row>
    <row r="186" spans="1:11" s="6" customFormat="1" ht="15" thickBot="1" x14ac:dyDescent="0.35">
      <c r="A186" s="107"/>
      <c r="B186" s="97"/>
      <c r="C186" s="70"/>
      <c r="D186" s="60" t="s">
        <v>12</v>
      </c>
      <c r="E186" s="99"/>
      <c r="F186" s="28">
        <f t="shared" si="47"/>
        <v>0</v>
      </c>
      <c r="G186" s="62">
        <v>0</v>
      </c>
      <c r="H186" s="28">
        <v>0</v>
      </c>
      <c r="I186" s="28">
        <v>0</v>
      </c>
      <c r="J186" s="70"/>
      <c r="K186" s="59"/>
    </row>
    <row r="187" spans="1:11" s="6" customFormat="1" ht="15" thickBot="1" x14ac:dyDescent="0.35">
      <c r="A187" s="107"/>
      <c r="B187" s="101"/>
      <c r="C187" s="70"/>
      <c r="D187" s="60" t="s">
        <v>13</v>
      </c>
      <c r="E187" s="99"/>
      <c r="F187" s="28">
        <f t="shared" si="47"/>
        <v>0</v>
      </c>
      <c r="G187" s="62">
        <v>0</v>
      </c>
      <c r="H187" s="28">
        <v>0</v>
      </c>
      <c r="I187" s="28">
        <v>0</v>
      </c>
      <c r="J187" s="70"/>
      <c r="K187" s="59"/>
    </row>
    <row r="188" spans="1:11" s="6" customFormat="1" ht="15" thickBot="1" x14ac:dyDescent="0.35">
      <c r="A188" s="107"/>
      <c r="B188" s="101"/>
      <c r="C188" s="99"/>
      <c r="D188" s="60" t="s">
        <v>14</v>
      </c>
      <c r="E188" s="99"/>
      <c r="F188" s="28">
        <f t="shared" si="47"/>
        <v>0</v>
      </c>
      <c r="G188" s="62">
        <v>0</v>
      </c>
      <c r="H188" s="28">
        <v>0</v>
      </c>
      <c r="I188" s="28">
        <v>0</v>
      </c>
      <c r="J188" s="99"/>
      <c r="K188" s="59"/>
    </row>
    <row r="189" spans="1:11" s="6" customFormat="1" ht="15" thickBot="1" x14ac:dyDescent="0.35">
      <c r="A189" s="107"/>
      <c r="B189" s="102"/>
      <c r="C189" s="100"/>
      <c r="D189" s="60" t="s">
        <v>15</v>
      </c>
      <c r="E189" s="100"/>
      <c r="F189" s="28">
        <f t="shared" si="47"/>
        <v>180</v>
      </c>
      <c r="G189" s="62">
        <v>60</v>
      </c>
      <c r="H189" s="28">
        <v>60</v>
      </c>
      <c r="I189" s="28">
        <v>60</v>
      </c>
      <c r="J189" s="100"/>
      <c r="K189" s="59"/>
    </row>
    <row r="190" spans="1:11" s="6" customFormat="1" ht="15" thickBot="1" x14ac:dyDescent="0.35">
      <c r="A190" s="107"/>
      <c r="B190" s="71">
        <v>3.6</v>
      </c>
      <c r="C190" s="69" t="s">
        <v>34</v>
      </c>
      <c r="D190" s="58" t="s">
        <v>11</v>
      </c>
      <c r="E190" s="71" t="s">
        <v>114</v>
      </c>
      <c r="F190" s="28">
        <f t="shared" ref="F190:F193" si="48">G190+H190+I190</f>
        <v>7108.9999999999991</v>
      </c>
      <c r="G190" s="61">
        <f>G191+G192+G193+G194</f>
        <v>2590.1999999999998</v>
      </c>
      <c r="H190" s="44">
        <f>H191+H192+H193+H194</f>
        <v>1965.6</v>
      </c>
      <c r="I190" s="44">
        <f>I191+I192+I193+I194</f>
        <v>2553.1999999999998</v>
      </c>
      <c r="J190" s="69" t="s">
        <v>136</v>
      </c>
      <c r="K190" s="59"/>
    </row>
    <row r="191" spans="1:11" s="6" customFormat="1" ht="15" thickBot="1" x14ac:dyDescent="0.35">
      <c r="A191" s="107"/>
      <c r="B191" s="97"/>
      <c r="C191" s="70"/>
      <c r="D191" s="60" t="s">
        <v>12</v>
      </c>
      <c r="E191" s="99"/>
      <c r="F191" s="28">
        <f t="shared" si="48"/>
        <v>0</v>
      </c>
      <c r="G191" s="62">
        <v>0</v>
      </c>
      <c r="H191" s="28">
        <v>0</v>
      </c>
      <c r="I191" s="28">
        <v>0</v>
      </c>
      <c r="J191" s="70"/>
      <c r="K191" s="59"/>
    </row>
    <row r="192" spans="1:11" s="6" customFormat="1" ht="15" thickBot="1" x14ac:dyDescent="0.35">
      <c r="A192" s="107"/>
      <c r="B192" s="101"/>
      <c r="C192" s="70"/>
      <c r="D192" s="60" t="s">
        <v>13</v>
      </c>
      <c r="E192" s="99"/>
      <c r="F192" s="28">
        <f t="shared" si="48"/>
        <v>0</v>
      </c>
      <c r="G192" s="62">
        <v>0</v>
      </c>
      <c r="H192" s="28">
        <v>0</v>
      </c>
      <c r="I192" s="28">
        <v>0</v>
      </c>
      <c r="J192" s="70"/>
      <c r="K192" s="59"/>
    </row>
    <row r="193" spans="1:11" s="6" customFormat="1" ht="15" thickBot="1" x14ac:dyDescent="0.35">
      <c r="A193" s="107"/>
      <c r="B193" s="101"/>
      <c r="C193" s="99"/>
      <c r="D193" s="60" t="s">
        <v>14</v>
      </c>
      <c r="E193" s="99"/>
      <c r="F193" s="28">
        <f t="shared" si="48"/>
        <v>0</v>
      </c>
      <c r="G193" s="62">
        <v>0</v>
      </c>
      <c r="H193" s="28">
        <v>0</v>
      </c>
      <c r="I193" s="28">
        <v>0</v>
      </c>
      <c r="J193" s="99"/>
      <c r="K193" s="59"/>
    </row>
    <row r="194" spans="1:11" s="8" customFormat="1" ht="15" thickBot="1" x14ac:dyDescent="0.35">
      <c r="A194" s="107"/>
      <c r="B194" s="102"/>
      <c r="C194" s="100"/>
      <c r="D194" s="60" t="s">
        <v>15</v>
      </c>
      <c r="E194" s="100"/>
      <c r="F194" s="28">
        <f t="shared" ref="F194:F199" si="49">G194+H194+I194</f>
        <v>7108.9999999999991</v>
      </c>
      <c r="G194" s="62">
        <v>2590.1999999999998</v>
      </c>
      <c r="H194" s="28">
        <v>1965.6</v>
      </c>
      <c r="I194" s="28">
        <v>2553.1999999999998</v>
      </c>
      <c r="J194" s="100"/>
      <c r="K194" s="59"/>
    </row>
    <row r="195" spans="1:11" s="6" customFormat="1" ht="15.75" customHeight="1" thickBot="1" x14ac:dyDescent="0.35">
      <c r="A195" s="107"/>
      <c r="B195" s="71">
        <v>3.7</v>
      </c>
      <c r="C195" s="69" t="s">
        <v>127</v>
      </c>
      <c r="D195" s="58" t="s">
        <v>11</v>
      </c>
      <c r="E195" s="71" t="s">
        <v>114</v>
      </c>
      <c r="F195" s="28">
        <f t="shared" si="49"/>
        <v>390</v>
      </c>
      <c r="G195" s="61">
        <f>G196+G197+G198+G199</f>
        <v>130</v>
      </c>
      <c r="H195" s="44">
        <f>H196+H197+H198+H199</f>
        <v>130</v>
      </c>
      <c r="I195" s="44">
        <f>I196+I197+I198+I199</f>
        <v>130</v>
      </c>
      <c r="J195" s="69" t="s">
        <v>136</v>
      </c>
      <c r="K195" s="59"/>
    </row>
    <row r="196" spans="1:11" s="6" customFormat="1" ht="15" thickBot="1" x14ac:dyDescent="0.35">
      <c r="A196" s="107"/>
      <c r="B196" s="97"/>
      <c r="C196" s="70"/>
      <c r="D196" s="60" t="s">
        <v>12</v>
      </c>
      <c r="E196" s="99"/>
      <c r="F196" s="28">
        <f t="shared" si="49"/>
        <v>0</v>
      </c>
      <c r="G196" s="62">
        <v>0</v>
      </c>
      <c r="H196" s="28">
        <v>0</v>
      </c>
      <c r="I196" s="28">
        <v>0</v>
      </c>
      <c r="J196" s="70"/>
      <c r="K196" s="59"/>
    </row>
    <row r="197" spans="1:11" s="6" customFormat="1" ht="15" thickBot="1" x14ac:dyDescent="0.35">
      <c r="A197" s="107"/>
      <c r="B197" s="101"/>
      <c r="C197" s="70"/>
      <c r="D197" s="60" t="s">
        <v>13</v>
      </c>
      <c r="E197" s="99"/>
      <c r="F197" s="28">
        <f t="shared" si="49"/>
        <v>0</v>
      </c>
      <c r="G197" s="62">
        <v>0</v>
      </c>
      <c r="H197" s="28">
        <v>0</v>
      </c>
      <c r="I197" s="28">
        <v>0</v>
      </c>
      <c r="J197" s="70"/>
      <c r="K197" s="59"/>
    </row>
    <row r="198" spans="1:11" s="6" customFormat="1" ht="15" thickBot="1" x14ac:dyDescent="0.35">
      <c r="A198" s="107"/>
      <c r="B198" s="101"/>
      <c r="C198" s="99"/>
      <c r="D198" s="60" t="s">
        <v>14</v>
      </c>
      <c r="E198" s="99"/>
      <c r="F198" s="28">
        <f t="shared" si="49"/>
        <v>0</v>
      </c>
      <c r="G198" s="62">
        <v>0</v>
      </c>
      <c r="H198" s="28">
        <v>0</v>
      </c>
      <c r="I198" s="28">
        <v>0</v>
      </c>
      <c r="J198" s="99"/>
      <c r="K198" s="59"/>
    </row>
    <row r="199" spans="1:11" s="6" customFormat="1" ht="15" thickBot="1" x14ac:dyDescent="0.35">
      <c r="A199" s="107"/>
      <c r="B199" s="102"/>
      <c r="C199" s="100"/>
      <c r="D199" s="60" t="s">
        <v>15</v>
      </c>
      <c r="E199" s="100"/>
      <c r="F199" s="28">
        <f t="shared" si="49"/>
        <v>390</v>
      </c>
      <c r="G199" s="62">
        <v>130</v>
      </c>
      <c r="H199" s="28">
        <v>130</v>
      </c>
      <c r="I199" s="28">
        <v>130</v>
      </c>
      <c r="J199" s="100"/>
      <c r="K199" s="59"/>
    </row>
    <row r="200" spans="1:11" s="6" customFormat="1" ht="15.75" customHeight="1" thickBot="1" x14ac:dyDescent="0.35">
      <c r="A200" s="107"/>
      <c r="B200" s="71">
        <v>3.8</v>
      </c>
      <c r="C200" s="69" t="s">
        <v>128</v>
      </c>
      <c r="D200" s="58" t="s">
        <v>11</v>
      </c>
      <c r="E200" s="71" t="s">
        <v>114</v>
      </c>
      <c r="F200" s="28">
        <f t="shared" ref="F200:F204" si="50">G200+H200+I200</f>
        <v>950</v>
      </c>
      <c r="G200" s="61">
        <f>G201+G202+G203+G204</f>
        <v>350</v>
      </c>
      <c r="H200" s="44">
        <f>H201+H202+H203+H204</f>
        <v>300</v>
      </c>
      <c r="I200" s="44">
        <f>I201+I202+I203+I204</f>
        <v>300</v>
      </c>
      <c r="J200" s="69" t="s">
        <v>136</v>
      </c>
      <c r="K200" s="59"/>
    </row>
    <row r="201" spans="1:11" s="6" customFormat="1" ht="15" thickBot="1" x14ac:dyDescent="0.35">
      <c r="A201" s="107"/>
      <c r="B201" s="97"/>
      <c r="C201" s="70"/>
      <c r="D201" s="60" t="s">
        <v>12</v>
      </c>
      <c r="E201" s="99"/>
      <c r="F201" s="28">
        <f t="shared" si="50"/>
        <v>0</v>
      </c>
      <c r="G201" s="62">
        <v>0</v>
      </c>
      <c r="H201" s="28">
        <v>0</v>
      </c>
      <c r="I201" s="28">
        <v>0</v>
      </c>
      <c r="J201" s="70"/>
      <c r="K201" s="59"/>
    </row>
    <row r="202" spans="1:11" s="6" customFormat="1" ht="15" thickBot="1" x14ac:dyDescent="0.35">
      <c r="A202" s="107"/>
      <c r="B202" s="101"/>
      <c r="C202" s="70"/>
      <c r="D202" s="60" t="s">
        <v>13</v>
      </c>
      <c r="E202" s="99"/>
      <c r="F202" s="28">
        <f t="shared" si="50"/>
        <v>0</v>
      </c>
      <c r="G202" s="62">
        <v>0</v>
      </c>
      <c r="H202" s="28">
        <v>0</v>
      </c>
      <c r="I202" s="28">
        <v>0</v>
      </c>
      <c r="J202" s="70"/>
      <c r="K202" s="59"/>
    </row>
    <row r="203" spans="1:11" s="6" customFormat="1" ht="15" thickBot="1" x14ac:dyDescent="0.35">
      <c r="A203" s="107"/>
      <c r="B203" s="101"/>
      <c r="C203" s="99"/>
      <c r="D203" s="60" t="s">
        <v>14</v>
      </c>
      <c r="E203" s="99"/>
      <c r="F203" s="28">
        <f t="shared" si="50"/>
        <v>0</v>
      </c>
      <c r="G203" s="62">
        <v>0</v>
      </c>
      <c r="H203" s="28">
        <v>0</v>
      </c>
      <c r="I203" s="28">
        <v>0</v>
      </c>
      <c r="J203" s="99"/>
      <c r="K203" s="59"/>
    </row>
    <row r="204" spans="1:11" s="6" customFormat="1" ht="12.75" customHeight="1" thickBot="1" x14ac:dyDescent="0.35">
      <c r="A204" s="107"/>
      <c r="B204" s="102"/>
      <c r="C204" s="100"/>
      <c r="D204" s="60" t="s">
        <v>15</v>
      </c>
      <c r="E204" s="100"/>
      <c r="F204" s="28">
        <f t="shared" si="50"/>
        <v>950</v>
      </c>
      <c r="G204" s="62">
        <v>350</v>
      </c>
      <c r="H204" s="28">
        <v>300</v>
      </c>
      <c r="I204" s="28">
        <v>300</v>
      </c>
      <c r="J204" s="100"/>
      <c r="K204" s="59"/>
    </row>
    <row r="205" spans="1:11" s="6" customFormat="1" ht="15" thickBot="1" x14ac:dyDescent="0.35">
      <c r="A205" s="107"/>
      <c r="B205" s="121">
        <v>3.9</v>
      </c>
      <c r="C205" s="69" t="s">
        <v>37</v>
      </c>
      <c r="D205" s="58" t="s">
        <v>11</v>
      </c>
      <c r="E205" s="71" t="s">
        <v>114</v>
      </c>
      <c r="F205" s="44">
        <f t="shared" ref="F205:F209" si="51">G205+H205+I205</f>
        <v>2000</v>
      </c>
      <c r="G205" s="61">
        <f>G206+G207+G208+G209</f>
        <v>2000</v>
      </c>
      <c r="H205" s="44">
        <f t="shared" ref="H205:I205" si="52">H206+H207+H208+H209</f>
        <v>0</v>
      </c>
      <c r="I205" s="44">
        <f t="shared" si="52"/>
        <v>0</v>
      </c>
      <c r="J205" s="69" t="s">
        <v>136</v>
      </c>
      <c r="K205" s="59"/>
    </row>
    <row r="206" spans="1:11" s="6" customFormat="1" ht="15" thickBot="1" x14ac:dyDescent="0.35">
      <c r="A206" s="107"/>
      <c r="B206" s="122"/>
      <c r="C206" s="70"/>
      <c r="D206" s="60" t="s">
        <v>12</v>
      </c>
      <c r="E206" s="99"/>
      <c r="F206" s="28">
        <f t="shared" si="51"/>
        <v>0</v>
      </c>
      <c r="G206" s="62">
        <v>0</v>
      </c>
      <c r="H206" s="28">
        <v>0</v>
      </c>
      <c r="I206" s="28">
        <v>0</v>
      </c>
      <c r="J206" s="70"/>
      <c r="K206" s="59"/>
    </row>
    <row r="207" spans="1:11" s="6" customFormat="1" ht="15" thickBot="1" x14ac:dyDescent="0.35">
      <c r="A207" s="107"/>
      <c r="B207" s="123"/>
      <c r="C207" s="70"/>
      <c r="D207" s="60" t="s">
        <v>13</v>
      </c>
      <c r="E207" s="99"/>
      <c r="F207" s="28">
        <f t="shared" si="51"/>
        <v>1900</v>
      </c>
      <c r="G207" s="62">
        <v>1900</v>
      </c>
      <c r="H207" s="28">
        <v>0</v>
      </c>
      <c r="I207" s="28">
        <v>0</v>
      </c>
      <c r="J207" s="70"/>
      <c r="K207" s="59"/>
    </row>
    <row r="208" spans="1:11" s="6" customFormat="1" ht="15" thickBot="1" x14ac:dyDescent="0.35">
      <c r="A208" s="107"/>
      <c r="B208" s="123"/>
      <c r="C208" s="99"/>
      <c r="D208" s="60" t="s">
        <v>14</v>
      </c>
      <c r="E208" s="99"/>
      <c r="F208" s="28">
        <f t="shared" si="51"/>
        <v>0</v>
      </c>
      <c r="G208" s="62">
        <v>0</v>
      </c>
      <c r="H208" s="28">
        <v>0</v>
      </c>
      <c r="I208" s="28">
        <v>0</v>
      </c>
      <c r="J208" s="99"/>
      <c r="K208" s="59"/>
    </row>
    <row r="209" spans="1:11" s="6" customFormat="1" ht="15" thickBot="1" x14ac:dyDescent="0.35">
      <c r="A209" s="107"/>
      <c r="B209" s="124"/>
      <c r="C209" s="100"/>
      <c r="D209" s="60" t="s">
        <v>15</v>
      </c>
      <c r="E209" s="100"/>
      <c r="F209" s="28">
        <f t="shared" si="51"/>
        <v>100</v>
      </c>
      <c r="G209" s="62">
        <v>100</v>
      </c>
      <c r="H209" s="28">
        <v>0</v>
      </c>
      <c r="I209" s="28">
        <v>0</v>
      </c>
      <c r="J209" s="100"/>
      <c r="K209" s="59"/>
    </row>
    <row r="210" spans="1:11" s="1" customFormat="1" ht="16.2" thickBot="1" x14ac:dyDescent="0.35">
      <c r="A210" s="185" t="s">
        <v>138</v>
      </c>
      <c r="B210" s="81">
        <v>4</v>
      </c>
      <c r="C210" s="65" t="s">
        <v>38</v>
      </c>
      <c r="D210" s="57" t="s">
        <v>11</v>
      </c>
      <c r="E210" s="65" t="s">
        <v>114</v>
      </c>
      <c r="F210" s="48">
        <f t="shared" ref="F210:F214" si="53">G210+H210+I210</f>
        <v>48063.12</v>
      </c>
      <c r="G210" s="63">
        <f>G215+G220+G225+G235+G230</f>
        <v>15000</v>
      </c>
      <c r="H210" s="63">
        <f t="shared" ref="H210:I210" si="54">H215+H220+H225+H235+H230</f>
        <v>15310.22</v>
      </c>
      <c r="I210" s="63">
        <f t="shared" si="54"/>
        <v>17752.900000000001</v>
      </c>
      <c r="J210" s="65" t="s">
        <v>136</v>
      </c>
    </row>
    <row r="211" spans="1:11" s="1" customFormat="1" ht="31.8" thickBot="1" x14ac:dyDescent="0.35">
      <c r="A211" s="185"/>
      <c r="B211" s="78"/>
      <c r="C211" s="66"/>
      <c r="D211" s="48" t="s">
        <v>12</v>
      </c>
      <c r="E211" s="67"/>
      <c r="F211" s="48">
        <f t="shared" si="53"/>
        <v>0</v>
      </c>
      <c r="G211" s="63">
        <f>G216+G221+G226+G236+G231</f>
        <v>0</v>
      </c>
      <c r="H211" s="63">
        <f t="shared" ref="H211:I211" si="55">H216+H221+H226+H236+H231</f>
        <v>0</v>
      </c>
      <c r="I211" s="63">
        <f t="shared" si="55"/>
        <v>0</v>
      </c>
      <c r="J211" s="66"/>
    </row>
    <row r="212" spans="1:11" s="1" customFormat="1" ht="16.2" thickBot="1" x14ac:dyDescent="0.35">
      <c r="A212" s="185"/>
      <c r="B212" s="82"/>
      <c r="C212" s="66"/>
      <c r="D212" s="48" t="s">
        <v>13</v>
      </c>
      <c r="E212" s="67"/>
      <c r="F212" s="48">
        <f t="shared" si="53"/>
        <v>8863.7000000000007</v>
      </c>
      <c r="G212" s="63">
        <f>G217+G222+G227+G237+G232</f>
        <v>3293.7</v>
      </c>
      <c r="H212" s="63">
        <f t="shared" ref="H212:I212" si="56">H217+H222+H227+H237+H232</f>
        <v>2785</v>
      </c>
      <c r="I212" s="63">
        <f t="shared" si="56"/>
        <v>2785</v>
      </c>
      <c r="J212" s="66"/>
    </row>
    <row r="213" spans="1:11" s="1" customFormat="1" ht="16.2" thickBot="1" x14ac:dyDescent="0.35">
      <c r="A213" s="185"/>
      <c r="B213" s="82"/>
      <c r="C213" s="67"/>
      <c r="D213" s="48" t="s">
        <v>14</v>
      </c>
      <c r="E213" s="67"/>
      <c r="F213" s="48">
        <f t="shared" si="53"/>
        <v>0</v>
      </c>
      <c r="G213" s="63">
        <f>G218+G223+G228+G233</f>
        <v>0</v>
      </c>
      <c r="H213" s="63">
        <f t="shared" ref="H213:I213" si="57">H218+H223+H228+H233</f>
        <v>0</v>
      </c>
      <c r="I213" s="63">
        <f t="shared" si="57"/>
        <v>0</v>
      </c>
      <c r="J213" s="67"/>
    </row>
    <row r="214" spans="1:11" s="1" customFormat="1" ht="16.2" thickBot="1" x14ac:dyDescent="0.35">
      <c r="A214" s="185"/>
      <c r="B214" s="83"/>
      <c r="C214" s="68"/>
      <c r="D214" s="48" t="s">
        <v>15</v>
      </c>
      <c r="E214" s="68"/>
      <c r="F214" s="48">
        <f t="shared" si="53"/>
        <v>39199.42</v>
      </c>
      <c r="G214" s="63">
        <f>G219+G224+G229+G234+G239</f>
        <v>11706.300000000001</v>
      </c>
      <c r="H214" s="63">
        <f t="shared" ref="H214:I214" si="58">H219+H224+H229+H234+H239</f>
        <v>12525.22</v>
      </c>
      <c r="I214" s="63">
        <f t="shared" si="58"/>
        <v>14967.900000000001</v>
      </c>
      <c r="J214" s="68"/>
    </row>
    <row r="215" spans="1:11" s="6" customFormat="1" ht="15" thickBot="1" x14ac:dyDescent="0.35">
      <c r="A215" s="185"/>
      <c r="B215" s="125">
        <v>4.0999999999999996</v>
      </c>
      <c r="C215" s="69" t="s">
        <v>39</v>
      </c>
      <c r="D215" s="58" t="s">
        <v>11</v>
      </c>
      <c r="E215" s="71" t="s">
        <v>114</v>
      </c>
      <c r="F215" s="28">
        <f t="shared" ref="F215:F219" si="59">G215+H215+I215</f>
        <v>23753.72</v>
      </c>
      <c r="G215" s="61">
        <f>G216+G217+G218+G219</f>
        <v>6770.6</v>
      </c>
      <c r="H215" s="44">
        <f>H216+H217+H218+H219</f>
        <v>7270.2199999999993</v>
      </c>
      <c r="I215" s="44">
        <f>I216+I217+I218+I219</f>
        <v>9712.9000000000015</v>
      </c>
      <c r="J215" s="69" t="s">
        <v>136</v>
      </c>
      <c r="K215" s="59"/>
    </row>
    <row r="216" spans="1:11" s="6" customFormat="1" ht="15" thickBot="1" x14ac:dyDescent="0.35">
      <c r="A216" s="185"/>
      <c r="B216" s="126"/>
      <c r="C216" s="70"/>
      <c r="D216" s="60" t="s">
        <v>12</v>
      </c>
      <c r="E216" s="99"/>
      <c r="F216" s="28">
        <f t="shared" si="59"/>
        <v>0</v>
      </c>
      <c r="G216" s="62">
        <v>0</v>
      </c>
      <c r="H216" s="28">
        <v>0</v>
      </c>
      <c r="I216" s="28">
        <v>0</v>
      </c>
      <c r="J216" s="70"/>
      <c r="K216" s="59"/>
    </row>
    <row r="217" spans="1:11" s="6" customFormat="1" ht="15" thickBot="1" x14ac:dyDescent="0.35">
      <c r="A217" s="185"/>
      <c r="B217" s="127"/>
      <c r="C217" s="70"/>
      <c r="D217" s="60" t="s">
        <v>13</v>
      </c>
      <c r="E217" s="99"/>
      <c r="F217" s="28">
        <f t="shared" si="59"/>
        <v>0</v>
      </c>
      <c r="G217" s="62">
        <v>0</v>
      </c>
      <c r="H217" s="28">
        <v>0</v>
      </c>
      <c r="I217" s="28">
        <v>0</v>
      </c>
      <c r="J217" s="70"/>
      <c r="K217" s="59"/>
    </row>
    <row r="218" spans="1:11" s="6" customFormat="1" ht="15" thickBot="1" x14ac:dyDescent="0.35">
      <c r="A218" s="185"/>
      <c r="B218" s="127"/>
      <c r="C218" s="99"/>
      <c r="D218" s="60" t="s">
        <v>14</v>
      </c>
      <c r="E218" s="99"/>
      <c r="F218" s="28">
        <f t="shared" si="59"/>
        <v>0</v>
      </c>
      <c r="G218" s="62">
        <v>0</v>
      </c>
      <c r="H218" s="28">
        <v>0</v>
      </c>
      <c r="I218" s="28">
        <v>0</v>
      </c>
      <c r="J218" s="99"/>
      <c r="K218" s="59"/>
    </row>
    <row r="219" spans="1:11" s="6" customFormat="1" ht="15" thickBot="1" x14ac:dyDescent="0.35">
      <c r="A219" s="185"/>
      <c r="B219" s="128"/>
      <c r="C219" s="100"/>
      <c r="D219" s="60" t="s">
        <v>15</v>
      </c>
      <c r="E219" s="100"/>
      <c r="F219" s="28">
        <f t="shared" si="59"/>
        <v>23753.72</v>
      </c>
      <c r="G219" s="62">
        <v>6770.6</v>
      </c>
      <c r="H219" s="28">
        <v>7270.2199999999993</v>
      </c>
      <c r="I219" s="28">
        <v>9712.9000000000015</v>
      </c>
      <c r="J219" s="100"/>
      <c r="K219" s="59"/>
    </row>
    <row r="220" spans="1:11" s="6" customFormat="1" ht="15.75" customHeight="1" thickBot="1" x14ac:dyDescent="0.35">
      <c r="A220" s="185"/>
      <c r="B220" s="125">
        <v>4.2</v>
      </c>
      <c r="C220" s="69" t="s">
        <v>40</v>
      </c>
      <c r="D220" s="58" t="s">
        <v>11</v>
      </c>
      <c r="E220" s="71" t="s">
        <v>115</v>
      </c>
      <c r="F220" s="28">
        <f t="shared" ref="F220:F223" si="60">G220+H220+I220</f>
        <v>6676</v>
      </c>
      <c r="G220" s="61">
        <f>G221+G222+G223+G224</f>
        <v>1736</v>
      </c>
      <c r="H220" s="44">
        <f>H221+H222+H223+H224</f>
        <v>2470</v>
      </c>
      <c r="I220" s="44">
        <f>I221+I222+I223+I224</f>
        <v>2470</v>
      </c>
      <c r="J220" s="69" t="s">
        <v>136</v>
      </c>
      <c r="K220" s="59"/>
    </row>
    <row r="221" spans="1:11" s="6" customFormat="1" ht="15" thickBot="1" x14ac:dyDescent="0.35">
      <c r="A221" s="185"/>
      <c r="B221" s="126"/>
      <c r="C221" s="70"/>
      <c r="D221" s="60" t="s">
        <v>12</v>
      </c>
      <c r="E221" s="99"/>
      <c r="F221" s="28">
        <f t="shared" si="60"/>
        <v>0</v>
      </c>
      <c r="G221" s="62">
        <v>0</v>
      </c>
      <c r="H221" s="28">
        <v>0</v>
      </c>
      <c r="I221" s="28">
        <v>0</v>
      </c>
      <c r="J221" s="70"/>
      <c r="K221" s="59"/>
    </row>
    <row r="222" spans="1:11" s="6" customFormat="1" ht="15" thickBot="1" x14ac:dyDescent="0.35">
      <c r="A222" s="185"/>
      <c r="B222" s="127"/>
      <c r="C222" s="70"/>
      <c r="D222" s="60" t="s">
        <v>13</v>
      </c>
      <c r="E222" s="99"/>
      <c r="F222" s="28">
        <f t="shared" si="60"/>
        <v>0</v>
      </c>
      <c r="G222" s="62">
        <v>0</v>
      </c>
      <c r="H222" s="28">
        <v>0</v>
      </c>
      <c r="I222" s="28">
        <v>0</v>
      </c>
      <c r="J222" s="70"/>
      <c r="K222" s="59"/>
    </row>
    <row r="223" spans="1:11" s="6" customFormat="1" ht="15" thickBot="1" x14ac:dyDescent="0.35">
      <c r="A223" s="185"/>
      <c r="B223" s="127"/>
      <c r="C223" s="99"/>
      <c r="D223" s="60" t="s">
        <v>14</v>
      </c>
      <c r="E223" s="99"/>
      <c r="F223" s="28">
        <f t="shared" si="60"/>
        <v>0</v>
      </c>
      <c r="G223" s="62">
        <v>0</v>
      </c>
      <c r="H223" s="28">
        <v>0</v>
      </c>
      <c r="I223" s="28">
        <v>0</v>
      </c>
      <c r="J223" s="99"/>
      <c r="K223" s="59"/>
    </row>
    <row r="224" spans="1:11" s="6" customFormat="1" ht="15" thickBot="1" x14ac:dyDescent="0.35">
      <c r="A224" s="185"/>
      <c r="B224" s="128"/>
      <c r="C224" s="100"/>
      <c r="D224" s="60" t="s">
        <v>15</v>
      </c>
      <c r="E224" s="100"/>
      <c r="F224" s="28">
        <f t="shared" ref="F224" si="61">G224+H224+I224</f>
        <v>6676</v>
      </c>
      <c r="G224" s="62">
        <v>1736</v>
      </c>
      <c r="H224" s="28">
        <v>2470</v>
      </c>
      <c r="I224" s="28">
        <v>2470</v>
      </c>
      <c r="J224" s="100"/>
      <c r="K224" s="59"/>
    </row>
    <row r="225" spans="1:11" s="6" customFormat="1" ht="15" thickBot="1" x14ac:dyDescent="0.35">
      <c r="A225" s="185"/>
      <c r="B225" s="125">
        <v>4.4000000000000004</v>
      </c>
      <c r="C225" s="69" t="s">
        <v>132</v>
      </c>
      <c r="D225" s="58" t="s">
        <v>11</v>
      </c>
      <c r="E225" s="71" t="s">
        <v>115</v>
      </c>
      <c r="F225" s="28">
        <f t="shared" ref="F225:F229" si="62">G225+H225+I225</f>
        <v>4989.3999999999996</v>
      </c>
      <c r="G225" s="61">
        <f>G227+G229</f>
        <v>2129.4</v>
      </c>
      <c r="H225" s="44">
        <f>H226+H227+H228+H229</f>
        <v>1430</v>
      </c>
      <c r="I225" s="44">
        <f>I226+I227+I228+I229</f>
        <v>1430</v>
      </c>
      <c r="J225" s="69" t="s">
        <v>136</v>
      </c>
      <c r="K225" s="59"/>
    </row>
    <row r="226" spans="1:11" s="6" customFormat="1" ht="15" thickBot="1" x14ac:dyDescent="0.35">
      <c r="A226" s="185"/>
      <c r="B226" s="126"/>
      <c r="C226" s="70"/>
      <c r="D226" s="60" t="s">
        <v>12</v>
      </c>
      <c r="E226" s="99"/>
      <c r="F226" s="28">
        <f t="shared" si="62"/>
        <v>0</v>
      </c>
      <c r="G226" s="62">
        <v>0</v>
      </c>
      <c r="H226" s="28">
        <v>0</v>
      </c>
      <c r="I226" s="28">
        <v>0</v>
      </c>
      <c r="J226" s="70"/>
      <c r="K226" s="59"/>
    </row>
    <row r="227" spans="1:11" s="6" customFormat="1" ht="15" thickBot="1" x14ac:dyDescent="0.35">
      <c r="A227" s="185"/>
      <c r="B227" s="127"/>
      <c r="C227" s="70"/>
      <c r="D227" s="60" t="s">
        <v>13</v>
      </c>
      <c r="E227" s="99"/>
      <c r="F227" s="28">
        <f t="shared" si="62"/>
        <v>2494.6999999999998</v>
      </c>
      <c r="G227" s="62">
        <v>1064.7</v>
      </c>
      <c r="H227" s="28">
        <v>715</v>
      </c>
      <c r="I227" s="28">
        <v>715</v>
      </c>
      <c r="J227" s="70"/>
      <c r="K227" s="59"/>
    </row>
    <row r="228" spans="1:11" s="6" customFormat="1" ht="15" thickBot="1" x14ac:dyDescent="0.35">
      <c r="A228" s="185"/>
      <c r="B228" s="127"/>
      <c r="C228" s="99"/>
      <c r="D228" s="60" t="s">
        <v>14</v>
      </c>
      <c r="E228" s="99"/>
      <c r="F228" s="28">
        <f t="shared" si="62"/>
        <v>0</v>
      </c>
      <c r="G228" s="62">
        <v>0</v>
      </c>
      <c r="H228" s="28">
        <v>0</v>
      </c>
      <c r="I228" s="28">
        <v>0</v>
      </c>
      <c r="J228" s="99"/>
      <c r="K228" s="59"/>
    </row>
    <row r="229" spans="1:11" s="6" customFormat="1" ht="64.5" customHeight="1" thickBot="1" x14ac:dyDescent="0.35">
      <c r="A229" s="185"/>
      <c r="B229" s="128"/>
      <c r="C229" s="100"/>
      <c r="D229" s="60" t="s">
        <v>15</v>
      </c>
      <c r="E229" s="100"/>
      <c r="F229" s="28">
        <f t="shared" si="62"/>
        <v>2494.6999999999998</v>
      </c>
      <c r="G229" s="62">
        <v>1064.7</v>
      </c>
      <c r="H229" s="28">
        <v>715</v>
      </c>
      <c r="I229" s="28">
        <v>715</v>
      </c>
      <c r="J229" s="100"/>
      <c r="K229" s="59"/>
    </row>
    <row r="230" spans="1:11" s="6" customFormat="1" ht="15" thickBot="1" x14ac:dyDescent="0.35">
      <c r="A230" s="185"/>
      <c r="B230" s="125">
        <v>4.4000000000000004</v>
      </c>
      <c r="C230" s="69" t="s">
        <v>133</v>
      </c>
      <c r="D230" s="58" t="s">
        <v>11</v>
      </c>
      <c r="E230" s="71" t="s">
        <v>115</v>
      </c>
      <c r="F230" s="28">
        <f t="shared" ref="F230:F234" si="63">G230+H230+I230</f>
        <v>12538</v>
      </c>
      <c r="G230" s="61">
        <f>G232+G234</f>
        <v>4258</v>
      </c>
      <c r="H230" s="44">
        <f>H231+H232+H233+H234</f>
        <v>4140</v>
      </c>
      <c r="I230" s="44">
        <f>I231+I232+I233+I234</f>
        <v>4140</v>
      </c>
      <c r="J230" s="69" t="s">
        <v>136</v>
      </c>
      <c r="K230" s="59"/>
    </row>
    <row r="231" spans="1:11" s="6" customFormat="1" ht="15" thickBot="1" x14ac:dyDescent="0.35">
      <c r="A231" s="185"/>
      <c r="B231" s="126"/>
      <c r="C231" s="70"/>
      <c r="D231" s="60" t="s">
        <v>12</v>
      </c>
      <c r="E231" s="99"/>
      <c r="F231" s="28">
        <f t="shared" si="63"/>
        <v>0</v>
      </c>
      <c r="G231" s="62">
        <v>0</v>
      </c>
      <c r="H231" s="28">
        <v>0</v>
      </c>
      <c r="I231" s="28">
        <v>0</v>
      </c>
      <c r="J231" s="70"/>
      <c r="K231" s="59"/>
    </row>
    <row r="232" spans="1:11" s="6" customFormat="1" ht="15" thickBot="1" x14ac:dyDescent="0.35">
      <c r="A232" s="185"/>
      <c r="B232" s="127"/>
      <c r="C232" s="70"/>
      <c r="D232" s="60" t="s">
        <v>13</v>
      </c>
      <c r="E232" s="99"/>
      <c r="F232" s="28">
        <f t="shared" si="63"/>
        <v>6269</v>
      </c>
      <c r="G232" s="62">
        <v>2129</v>
      </c>
      <c r="H232" s="28">
        <v>2070</v>
      </c>
      <c r="I232" s="28">
        <v>2070</v>
      </c>
      <c r="J232" s="70"/>
      <c r="K232" s="59"/>
    </row>
    <row r="233" spans="1:11" s="6" customFormat="1" ht="15" thickBot="1" x14ac:dyDescent="0.35">
      <c r="A233" s="185"/>
      <c r="B233" s="127"/>
      <c r="C233" s="99"/>
      <c r="D233" s="60" t="s">
        <v>14</v>
      </c>
      <c r="E233" s="99"/>
      <c r="F233" s="28">
        <f t="shared" si="63"/>
        <v>0</v>
      </c>
      <c r="G233" s="62">
        <v>0</v>
      </c>
      <c r="H233" s="28">
        <v>0</v>
      </c>
      <c r="I233" s="28">
        <v>0</v>
      </c>
      <c r="J233" s="99"/>
      <c r="K233" s="59"/>
    </row>
    <row r="234" spans="1:11" s="6" customFormat="1" ht="72" customHeight="1" thickBot="1" x14ac:dyDescent="0.35">
      <c r="A234" s="185"/>
      <c r="B234" s="128"/>
      <c r="C234" s="100"/>
      <c r="D234" s="60" t="s">
        <v>15</v>
      </c>
      <c r="E234" s="100"/>
      <c r="F234" s="28">
        <f t="shared" si="63"/>
        <v>6269</v>
      </c>
      <c r="G234" s="62">
        <v>2129</v>
      </c>
      <c r="H234" s="28">
        <v>2070</v>
      </c>
      <c r="I234" s="28">
        <v>2070</v>
      </c>
      <c r="J234" s="100"/>
      <c r="K234" s="59"/>
    </row>
    <row r="235" spans="1:11" s="6" customFormat="1" ht="27" thickBot="1" x14ac:dyDescent="0.35">
      <c r="A235" s="185"/>
      <c r="B235" s="125">
        <v>4.5</v>
      </c>
      <c r="C235" s="69" t="s">
        <v>42</v>
      </c>
      <c r="D235" s="58" t="s">
        <v>11</v>
      </c>
      <c r="E235" s="71" t="s">
        <v>114</v>
      </c>
      <c r="F235" s="28" t="s">
        <v>139</v>
      </c>
      <c r="G235" s="61">
        <f>G236+G237+G238+G239</f>
        <v>106</v>
      </c>
      <c r="H235" s="44">
        <f t="shared" ref="H235:I235" si="64">H236+H237+H238+H239</f>
        <v>0</v>
      </c>
      <c r="I235" s="44">
        <f t="shared" si="64"/>
        <v>0</v>
      </c>
      <c r="J235" s="69" t="s">
        <v>136</v>
      </c>
      <c r="K235" s="59"/>
    </row>
    <row r="236" spans="1:11" s="6" customFormat="1" ht="15" thickBot="1" x14ac:dyDescent="0.35">
      <c r="A236" s="185"/>
      <c r="B236" s="126"/>
      <c r="C236" s="70"/>
      <c r="D236" s="60" t="s">
        <v>12</v>
      </c>
      <c r="E236" s="99"/>
      <c r="F236" s="28">
        <f t="shared" ref="F236:F238" si="65">G236+H236+I236</f>
        <v>0</v>
      </c>
      <c r="G236" s="62">
        <v>0</v>
      </c>
      <c r="H236" s="28">
        <v>0</v>
      </c>
      <c r="I236" s="28">
        <v>0</v>
      </c>
      <c r="J236" s="70"/>
      <c r="K236" s="59"/>
    </row>
    <row r="237" spans="1:11" s="6" customFormat="1" ht="15" thickBot="1" x14ac:dyDescent="0.35">
      <c r="A237" s="185"/>
      <c r="B237" s="127"/>
      <c r="C237" s="70"/>
      <c r="D237" s="60" t="s">
        <v>13</v>
      </c>
      <c r="E237" s="99"/>
      <c r="F237" s="28">
        <f t="shared" si="65"/>
        <v>100</v>
      </c>
      <c r="G237" s="62">
        <v>100</v>
      </c>
      <c r="H237" s="28">
        <v>0</v>
      </c>
      <c r="I237" s="28">
        <v>0</v>
      </c>
      <c r="J237" s="70"/>
      <c r="K237" s="59"/>
    </row>
    <row r="238" spans="1:11" s="6" customFormat="1" ht="15" thickBot="1" x14ac:dyDescent="0.35">
      <c r="A238" s="185"/>
      <c r="B238" s="127"/>
      <c r="C238" s="99"/>
      <c r="D238" s="60" t="s">
        <v>14</v>
      </c>
      <c r="E238" s="99"/>
      <c r="F238" s="28">
        <f t="shared" si="65"/>
        <v>0</v>
      </c>
      <c r="G238" s="62">
        <v>0</v>
      </c>
      <c r="H238" s="28">
        <v>0</v>
      </c>
      <c r="I238" s="28">
        <v>0</v>
      </c>
      <c r="J238" s="99"/>
      <c r="K238" s="59"/>
    </row>
    <row r="239" spans="1:11" s="6" customFormat="1" ht="27.75" customHeight="1" thickBot="1" x14ac:dyDescent="0.35">
      <c r="A239" s="185"/>
      <c r="B239" s="128"/>
      <c r="C239" s="100"/>
      <c r="D239" s="60" t="s">
        <v>15</v>
      </c>
      <c r="E239" s="100"/>
      <c r="F239" s="28">
        <f t="shared" ref="F239:F243" si="66">G239+H239+I239</f>
        <v>6</v>
      </c>
      <c r="G239" s="62">
        <v>6</v>
      </c>
      <c r="H239" s="28">
        <v>0</v>
      </c>
      <c r="I239" s="28">
        <v>0</v>
      </c>
      <c r="J239" s="100"/>
      <c r="K239" s="59"/>
    </row>
    <row r="240" spans="1:11" s="1" customFormat="1" ht="14.4" customHeight="1" thickBot="1" x14ac:dyDescent="0.35">
      <c r="A240" s="182" t="s">
        <v>139</v>
      </c>
      <c r="B240" s="81">
        <v>5</v>
      </c>
      <c r="C240" s="65" t="s">
        <v>43</v>
      </c>
      <c r="D240" s="57" t="s">
        <v>11</v>
      </c>
      <c r="E240" s="65" t="s">
        <v>115</v>
      </c>
      <c r="F240" s="48">
        <f t="shared" si="66"/>
        <v>1297</v>
      </c>
      <c r="G240" s="64">
        <f>G241+G242+G243+G244</f>
        <v>797</v>
      </c>
      <c r="H240" s="57">
        <f>H241+H242+H243+H244</f>
        <v>200</v>
      </c>
      <c r="I240" s="57">
        <f>I241+I242+I243+I244</f>
        <v>300</v>
      </c>
      <c r="J240" s="65" t="s">
        <v>136</v>
      </c>
    </row>
    <row r="241" spans="1:11" s="1" customFormat="1" ht="35.25" customHeight="1" thickBot="1" x14ac:dyDescent="0.35">
      <c r="A241" s="182"/>
      <c r="B241" s="78"/>
      <c r="C241" s="66"/>
      <c r="D241" s="48" t="s">
        <v>12</v>
      </c>
      <c r="E241" s="67"/>
      <c r="F241" s="48">
        <f t="shared" si="66"/>
        <v>0</v>
      </c>
      <c r="G241" s="63">
        <f t="shared" ref="G241:I243" si="67">G246+G251</f>
        <v>0</v>
      </c>
      <c r="H241" s="48">
        <f t="shared" si="67"/>
        <v>0</v>
      </c>
      <c r="I241" s="48">
        <f t="shared" si="67"/>
        <v>0</v>
      </c>
      <c r="J241" s="66"/>
    </row>
    <row r="242" spans="1:11" s="1" customFormat="1" ht="17.25" customHeight="1" thickBot="1" x14ac:dyDescent="0.35">
      <c r="A242" s="182"/>
      <c r="B242" s="82"/>
      <c r="C242" s="66"/>
      <c r="D242" s="48" t="s">
        <v>13</v>
      </c>
      <c r="E242" s="67"/>
      <c r="F242" s="48">
        <f t="shared" si="66"/>
        <v>500</v>
      </c>
      <c r="G242" s="63">
        <f t="shared" si="67"/>
        <v>500</v>
      </c>
      <c r="H242" s="48">
        <f t="shared" si="67"/>
        <v>0</v>
      </c>
      <c r="I242" s="48">
        <f t="shared" si="67"/>
        <v>0</v>
      </c>
      <c r="J242" s="66"/>
    </row>
    <row r="243" spans="1:11" s="1" customFormat="1" ht="19.2" customHeight="1" thickBot="1" x14ac:dyDescent="0.35">
      <c r="A243" s="182"/>
      <c r="B243" s="82"/>
      <c r="C243" s="105"/>
      <c r="D243" s="48" t="s">
        <v>14</v>
      </c>
      <c r="E243" s="67"/>
      <c r="F243" s="48">
        <f t="shared" si="66"/>
        <v>0</v>
      </c>
      <c r="G243" s="63">
        <f t="shared" si="67"/>
        <v>0</v>
      </c>
      <c r="H243" s="48">
        <f t="shared" si="67"/>
        <v>0</v>
      </c>
      <c r="I243" s="48">
        <f t="shared" si="67"/>
        <v>0</v>
      </c>
      <c r="J243" s="67"/>
      <c r="K243" s="2"/>
    </row>
    <row r="244" spans="1:11" s="1" customFormat="1" ht="19.2" customHeight="1" thickBot="1" x14ac:dyDescent="0.35">
      <c r="A244" s="182"/>
      <c r="B244" s="83"/>
      <c r="C244" s="106"/>
      <c r="D244" s="48" t="s">
        <v>15</v>
      </c>
      <c r="E244" s="68"/>
      <c r="F244" s="48">
        <f t="shared" ref="F244:F249" si="68">G244+H244+I244</f>
        <v>797</v>
      </c>
      <c r="G244" s="63">
        <f>G249+G254</f>
        <v>297</v>
      </c>
      <c r="H244" s="48">
        <f>H249+H254</f>
        <v>200</v>
      </c>
      <c r="I244" s="48">
        <f>I249+I254</f>
        <v>300</v>
      </c>
      <c r="J244" s="68"/>
      <c r="K244" s="2"/>
    </row>
    <row r="245" spans="1:11" s="6" customFormat="1" ht="19.2" customHeight="1" thickBot="1" x14ac:dyDescent="0.35">
      <c r="A245" s="182"/>
      <c r="B245" s="125">
        <v>5.0999999999999996</v>
      </c>
      <c r="C245" s="69" t="s">
        <v>130</v>
      </c>
      <c r="D245" s="58" t="s">
        <v>11</v>
      </c>
      <c r="E245" s="71" t="s">
        <v>114</v>
      </c>
      <c r="F245" s="44">
        <f t="shared" si="68"/>
        <v>600</v>
      </c>
      <c r="G245" s="61">
        <f>G246+G247+G248+G249</f>
        <v>600</v>
      </c>
      <c r="H245" s="44">
        <f>H246+H247+H248+H249</f>
        <v>0</v>
      </c>
      <c r="I245" s="44">
        <f>I246+I247+I248+I249</f>
        <v>0</v>
      </c>
      <c r="J245" s="69" t="s">
        <v>136</v>
      </c>
      <c r="K245" s="59"/>
    </row>
    <row r="246" spans="1:11" s="6" customFormat="1" ht="19.2" customHeight="1" thickBot="1" x14ac:dyDescent="0.35">
      <c r="A246" s="182"/>
      <c r="B246" s="126"/>
      <c r="C246" s="70"/>
      <c r="D246" s="60" t="s">
        <v>12</v>
      </c>
      <c r="E246" s="99"/>
      <c r="F246" s="28">
        <f t="shared" si="68"/>
        <v>0</v>
      </c>
      <c r="G246" s="62">
        <v>0</v>
      </c>
      <c r="H246" s="28">
        <v>0</v>
      </c>
      <c r="I246" s="28">
        <v>0</v>
      </c>
      <c r="J246" s="70"/>
      <c r="K246" s="59"/>
    </row>
    <row r="247" spans="1:11" s="6" customFormat="1" ht="19.2" customHeight="1" thickBot="1" x14ac:dyDescent="0.35">
      <c r="A247" s="182"/>
      <c r="B247" s="127"/>
      <c r="C247" s="70"/>
      <c r="D247" s="60" t="s">
        <v>13</v>
      </c>
      <c r="E247" s="99"/>
      <c r="F247" s="28">
        <f t="shared" si="68"/>
        <v>500</v>
      </c>
      <c r="G247" s="62">
        <v>500</v>
      </c>
      <c r="H247" s="28">
        <v>0</v>
      </c>
      <c r="I247" s="28">
        <v>0</v>
      </c>
      <c r="J247" s="70"/>
      <c r="K247" s="59"/>
    </row>
    <row r="248" spans="1:11" s="6" customFormat="1" ht="19.2" customHeight="1" thickBot="1" x14ac:dyDescent="0.35">
      <c r="A248" s="182"/>
      <c r="B248" s="127"/>
      <c r="C248" s="99"/>
      <c r="D248" s="60" t="s">
        <v>14</v>
      </c>
      <c r="E248" s="99"/>
      <c r="F248" s="28">
        <f t="shared" si="68"/>
        <v>0</v>
      </c>
      <c r="G248" s="62">
        <v>0</v>
      </c>
      <c r="H248" s="28">
        <v>0</v>
      </c>
      <c r="I248" s="28">
        <v>0</v>
      </c>
      <c r="J248" s="99"/>
      <c r="K248" s="59"/>
    </row>
    <row r="249" spans="1:11" s="6" customFormat="1" ht="19.2" customHeight="1" thickBot="1" x14ac:dyDescent="0.35">
      <c r="A249" s="182"/>
      <c r="B249" s="128"/>
      <c r="C249" s="100"/>
      <c r="D249" s="60" t="s">
        <v>15</v>
      </c>
      <c r="E249" s="100"/>
      <c r="F249" s="28">
        <f t="shared" si="68"/>
        <v>100</v>
      </c>
      <c r="G249" s="62">
        <v>100</v>
      </c>
      <c r="H249" s="28">
        <v>0</v>
      </c>
      <c r="I249" s="28">
        <v>0</v>
      </c>
      <c r="J249" s="100"/>
      <c r="K249" s="59"/>
    </row>
    <row r="250" spans="1:11" s="6" customFormat="1" ht="19.2" customHeight="1" thickBot="1" x14ac:dyDescent="0.35">
      <c r="A250" s="182"/>
      <c r="B250" s="125">
        <v>5.2</v>
      </c>
      <c r="C250" s="69" t="s">
        <v>131</v>
      </c>
      <c r="D250" s="58" t="s">
        <v>11</v>
      </c>
      <c r="E250" s="71" t="s">
        <v>114</v>
      </c>
      <c r="F250" s="28">
        <f t="shared" ref="F250:F253" si="69">G250+H250+I250</f>
        <v>697</v>
      </c>
      <c r="G250" s="44">
        <f>G251+G252+G253+G254</f>
        <v>197</v>
      </c>
      <c r="H250" s="44">
        <f>H251+H252+H253+H254</f>
        <v>200</v>
      </c>
      <c r="I250" s="44">
        <f>I251+I252+I253+I254</f>
        <v>300</v>
      </c>
      <c r="J250" s="69" t="s">
        <v>136</v>
      </c>
      <c r="K250" s="59"/>
    </row>
    <row r="251" spans="1:11" s="6" customFormat="1" ht="19.2" customHeight="1" thickBot="1" x14ac:dyDescent="0.35">
      <c r="A251" s="182"/>
      <c r="B251" s="126"/>
      <c r="C251" s="70"/>
      <c r="D251" s="60" t="s">
        <v>12</v>
      </c>
      <c r="E251" s="99"/>
      <c r="F251" s="28">
        <f t="shared" si="69"/>
        <v>0</v>
      </c>
      <c r="G251" s="62">
        <v>0</v>
      </c>
      <c r="H251" s="28">
        <v>0</v>
      </c>
      <c r="I251" s="28">
        <v>0</v>
      </c>
      <c r="J251" s="70"/>
      <c r="K251" s="59"/>
    </row>
    <row r="252" spans="1:11" s="6" customFormat="1" ht="19.2" customHeight="1" thickBot="1" x14ac:dyDescent="0.35">
      <c r="A252" s="182"/>
      <c r="B252" s="127"/>
      <c r="C252" s="70"/>
      <c r="D252" s="60" t="s">
        <v>13</v>
      </c>
      <c r="E252" s="99"/>
      <c r="F252" s="28">
        <f t="shared" si="69"/>
        <v>0</v>
      </c>
      <c r="G252" s="62">
        <v>0</v>
      </c>
      <c r="H252" s="28">
        <v>0</v>
      </c>
      <c r="I252" s="28">
        <v>0</v>
      </c>
      <c r="J252" s="70"/>
      <c r="K252" s="59"/>
    </row>
    <row r="253" spans="1:11" s="6" customFormat="1" ht="19.2" customHeight="1" thickBot="1" x14ac:dyDescent="0.35">
      <c r="A253" s="182"/>
      <c r="B253" s="127"/>
      <c r="C253" s="99"/>
      <c r="D253" s="60" t="s">
        <v>14</v>
      </c>
      <c r="E253" s="99"/>
      <c r="F253" s="28">
        <f t="shared" si="69"/>
        <v>0</v>
      </c>
      <c r="G253" s="62">
        <v>0</v>
      </c>
      <c r="H253" s="28">
        <v>0</v>
      </c>
      <c r="I253" s="28">
        <v>0</v>
      </c>
      <c r="J253" s="99"/>
      <c r="K253" s="59"/>
    </row>
    <row r="254" spans="1:11" s="6" customFormat="1" ht="15" thickBot="1" x14ac:dyDescent="0.35">
      <c r="A254" s="182"/>
      <c r="B254" s="128"/>
      <c r="C254" s="100"/>
      <c r="D254" s="60" t="s">
        <v>15</v>
      </c>
      <c r="E254" s="100"/>
      <c r="F254" s="28">
        <f t="shared" ref="F254:F259" si="70">G254+H254+I254</f>
        <v>697</v>
      </c>
      <c r="G254" s="62">
        <v>197</v>
      </c>
      <c r="H254" s="28">
        <v>200</v>
      </c>
      <c r="I254" s="28">
        <v>300</v>
      </c>
      <c r="J254" s="100"/>
      <c r="K254" s="59"/>
    </row>
    <row r="255" spans="1:11" s="1" customFormat="1" ht="16.2" thickBot="1" x14ac:dyDescent="0.35">
      <c r="A255" s="182" t="s">
        <v>140</v>
      </c>
      <c r="B255" s="81">
        <v>6</v>
      </c>
      <c r="C255" s="65" t="s">
        <v>46</v>
      </c>
      <c r="D255" s="57" t="s">
        <v>11</v>
      </c>
      <c r="E255" s="65" t="s">
        <v>114</v>
      </c>
      <c r="F255" s="48">
        <f t="shared" si="70"/>
        <v>943.6</v>
      </c>
      <c r="G255" s="64">
        <f>G256+G257+G258+G259</f>
        <v>250</v>
      </c>
      <c r="H255" s="64">
        <f t="shared" ref="H255:I255" si="71">H256+H257+H258+H259</f>
        <v>340</v>
      </c>
      <c r="I255" s="64">
        <f t="shared" si="71"/>
        <v>353.6</v>
      </c>
      <c r="J255" s="65" t="s">
        <v>136</v>
      </c>
    </row>
    <row r="256" spans="1:11" s="1" customFormat="1" ht="31.8" thickBot="1" x14ac:dyDescent="0.35">
      <c r="A256" s="182"/>
      <c r="B256" s="78"/>
      <c r="C256" s="66"/>
      <c r="D256" s="48" t="s">
        <v>12</v>
      </c>
      <c r="E256" s="67"/>
      <c r="F256" s="48">
        <f t="shared" si="70"/>
        <v>0</v>
      </c>
      <c r="G256" s="63">
        <f>G261</f>
        <v>0</v>
      </c>
      <c r="H256" s="63">
        <f t="shared" ref="H256:I256" si="72">H261</f>
        <v>0</v>
      </c>
      <c r="I256" s="63">
        <f t="shared" si="72"/>
        <v>0</v>
      </c>
      <c r="J256" s="66"/>
    </row>
    <row r="257" spans="1:11" s="1" customFormat="1" ht="16.2" thickBot="1" x14ac:dyDescent="0.35">
      <c r="A257" s="182"/>
      <c r="B257" s="82"/>
      <c r="C257" s="66"/>
      <c r="D257" s="48" t="s">
        <v>13</v>
      </c>
      <c r="E257" s="67"/>
      <c r="F257" s="48">
        <f t="shared" si="70"/>
        <v>0</v>
      </c>
      <c r="G257" s="63">
        <f>G262</f>
        <v>0</v>
      </c>
      <c r="H257" s="63">
        <f t="shared" ref="H257:I257" si="73">H262</f>
        <v>0</v>
      </c>
      <c r="I257" s="63">
        <f t="shared" si="73"/>
        <v>0</v>
      </c>
      <c r="J257" s="66"/>
    </row>
    <row r="258" spans="1:11" s="1" customFormat="1" ht="16.2" thickBot="1" x14ac:dyDescent="0.35">
      <c r="A258" s="182"/>
      <c r="B258" s="82"/>
      <c r="C258" s="67"/>
      <c r="D258" s="48" t="s">
        <v>14</v>
      </c>
      <c r="E258" s="67"/>
      <c r="F258" s="48">
        <f t="shared" si="70"/>
        <v>0</v>
      </c>
      <c r="G258" s="63">
        <f>G263</f>
        <v>0</v>
      </c>
      <c r="H258" s="63">
        <f t="shared" ref="H258:I258" si="74">H263</f>
        <v>0</v>
      </c>
      <c r="I258" s="63">
        <f t="shared" si="74"/>
        <v>0</v>
      </c>
      <c r="J258" s="67"/>
    </row>
    <row r="259" spans="1:11" s="1" customFormat="1" ht="16.2" thickBot="1" x14ac:dyDescent="0.35">
      <c r="A259" s="182"/>
      <c r="B259" s="83"/>
      <c r="C259" s="68"/>
      <c r="D259" s="48" t="s">
        <v>15</v>
      </c>
      <c r="E259" s="68"/>
      <c r="F259" s="48">
        <f t="shared" si="70"/>
        <v>943.6</v>
      </c>
      <c r="G259" s="63">
        <f>G264</f>
        <v>250</v>
      </c>
      <c r="H259" s="63">
        <f t="shared" ref="H259:I259" si="75">H264</f>
        <v>340</v>
      </c>
      <c r="I259" s="63">
        <f t="shared" si="75"/>
        <v>353.6</v>
      </c>
      <c r="J259" s="68"/>
    </row>
    <row r="260" spans="1:11" s="6" customFormat="1" ht="15" thickBot="1" x14ac:dyDescent="0.35">
      <c r="A260" s="182"/>
      <c r="B260" s="125">
        <v>6.1</v>
      </c>
      <c r="C260" s="69" t="s">
        <v>47</v>
      </c>
      <c r="D260" s="58" t="s">
        <v>11</v>
      </c>
      <c r="E260" s="71" t="s">
        <v>114</v>
      </c>
      <c r="F260" s="28">
        <f t="shared" ref="F260:F263" si="76">G260+H260+I260</f>
        <v>943.6</v>
      </c>
      <c r="G260" s="61">
        <f>G261+G262+G263+G264</f>
        <v>250</v>
      </c>
      <c r="H260" s="61">
        <f t="shared" ref="H260:I260" si="77">H261+H262+H263+H264</f>
        <v>340</v>
      </c>
      <c r="I260" s="61">
        <f t="shared" si="77"/>
        <v>353.6</v>
      </c>
      <c r="J260" s="69" t="s">
        <v>136</v>
      </c>
      <c r="K260" s="59"/>
    </row>
    <row r="261" spans="1:11" s="6" customFormat="1" ht="15" thickBot="1" x14ac:dyDescent="0.35">
      <c r="A261" s="182"/>
      <c r="B261" s="126"/>
      <c r="C261" s="70"/>
      <c r="D261" s="60" t="s">
        <v>12</v>
      </c>
      <c r="E261" s="99"/>
      <c r="F261" s="28">
        <f t="shared" si="76"/>
        <v>0</v>
      </c>
      <c r="G261" s="62">
        <v>0</v>
      </c>
      <c r="H261" s="28">
        <v>0</v>
      </c>
      <c r="I261" s="28">
        <v>0</v>
      </c>
      <c r="J261" s="70"/>
      <c r="K261" s="59"/>
    </row>
    <row r="262" spans="1:11" s="6" customFormat="1" ht="15" thickBot="1" x14ac:dyDescent="0.35">
      <c r="A262" s="182"/>
      <c r="B262" s="127"/>
      <c r="C262" s="70"/>
      <c r="D262" s="60" t="s">
        <v>13</v>
      </c>
      <c r="E262" s="99"/>
      <c r="F262" s="28">
        <f t="shared" si="76"/>
        <v>0</v>
      </c>
      <c r="G262" s="62">
        <v>0</v>
      </c>
      <c r="H262" s="28">
        <v>0</v>
      </c>
      <c r="I262" s="28">
        <v>0</v>
      </c>
      <c r="J262" s="70"/>
      <c r="K262" s="59"/>
    </row>
    <row r="263" spans="1:11" s="6" customFormat="1" ht="15" thickBot="1" x14ac:dyDescent="0.35">
      <c r="A263" s="182"/>
      <c r="B263" s="127"/>
      <c r="C263" s="99"/>
      <c r="D263" s="60" t="s">
        <v>14</v>
      </c>
      <c r="E263" s="99"/>
      <c r="F263" s="28">
        <f t="shared" si="76"/>
        <v>0</v>
      </c>
      <c r="G263" s="62">
        <v>0</v>
      </c>
      <c r="H263" s="28">
        <v>0</v>
      </c>
      <c r="I263" s="28">
        <v>0</v>
      </c>
      <c r="J263" s="99"/>
      <c r="K263" s="59"/>
    </row>
    <row r="264" spans="1:11" s="6" customFormat="1" ht="15" thickBot="1" x14ac:dyDescent="0.35">
      <c r="A264" s="182"/>
      <c r="B264" s="128"/>
      <c r="C264" s="100"/>
      <c r="D264" s="60" t="s">
        <v>15</v>
      </c>
      <c r="E264" s="100"/>
      <c r="F264" s="28">
        <f>G264+H264+I264</f>
        <v>943.6</v>
      </c>
      <c r="G264" s="62">
        <v>250</v>
      </c>
      <c r="H264" s="28">
        <v>340</v>
      </c>
      <c r="I264" s="28">
        <v>353.6</v>
      </c>
      <c r="J264" s="100"/>
      <c r="K264" s="59"/>
    </row>
    <row r="265" spans="1:11" s="7" customFormat="1" ht="16.5" customHeight="1" thickBot="1" x14ac:dyDescent="0.35">
      <c r="A265" s="182" t="s">
        <v>141</v>
      </c>
      <c r="B265" s="81">
        <v>7</v>
      </c>
      <c r="C265" s="65" t="s">
        <v>129</v>
      </c>
      <c r="D265" s="57" t="s">
        <v>11</v>
      </c>
      <c r="E265" s="65" t="s">
        <v>114</v>
      </c>
      <c r="F265" s="48">
        <f t="shared" ref="F265:F284" si="78">G265+H265+I265</f>
        <v>900</v>
      </c>
      <c r="G265" s="64">
        <f>G270</f>
        <v>300</v>
      </c>
      <c r="H265" s="64">
        <f t="shared" ref="H265:I265" si="79">H270</f>
        <v>300</v>
      </c>
      <c r="I265" s="64">
        <f t="shared" si="79"/>
        <v>300</v>
      </c>
      <c r="J265" s="65" t="s">
        <v>136</v>
      </c>
      <c r="K265" s="1"/>
    </row>
    <row r="266" spans="1:11" s="7" customFormat="1" ht="31.8" thickBot="1" x14ac:dyDescent="0.35">
      <c r="A266" s="182"/>
      <c r="B266" s="78"/>
      <c r="C266" s="66"/>
      <c r="D266" s="48" t="s">
        <v>12</v>
      </c>
      <c r="E266" s="67"/>
      <c r="F266" s="48">
        <f t="shared" si="78"/>
        <v>0</v>
      </c>
      <c r="G266" s="63">
        <f>G271</f>
        <v>0</v>
      </c>
      <c r="H266" s="63">
        <f t="shared" ref="H266:I266" si="80">H271</f>
        <v>0</v>
      </c>
      <c r="I266" s="63">
        <f t="shared" si="80"/>
        <v>0</v>
      </c>
      <c r="J266" s="66"/>
      <c r="K266" s="1"/>
    </row>
    <row r="267" spans="1:11" s="7" customFormat="1" ht="16.2" thickBot="1" x14ac:dyDescent="0.35">
      <c r="A267" s="182"/>
      <c r="B267" s="82"/>
      <c r="C267" s="66"/>
      <c r="D267" s="48" t="s">
        <v>13</v>
      </c>
      <c r="E267" s="67"/>
      <c r="F267" s="48">
        <f t="shared" si="78"/>
        <v>27.2</v>
      </c>
      <c r="G267" s="63">
        <f>G272</f>
        <v>27.2</v>
      </c>
      <c r="H267" s="63">
        <f t="shared" ref="H267:I267" si="81">H272</f>
        <v>0</v>
      </c>
      <c r="I267" s="63">
        <f t="shared" si="81"/>
        <v>0</v>
      </c>
      <c r="J267" s="66"/>
      <c r="K267" s="1"/>
    </row>
    <row r="268" spans="1:11" s="7" customFormat="1" ht="16.2" thickBot="1" x14ac:dyDescent="0.35">
      <c r="A268" s="182"/>
      <c r="B268" s="82"/>
      <c r="C268" s="67"/>
      <c r="D268" s="48" t="s">
        <v>14</v>
      </c>
      <c r="E268" s="67"/>
      <c r="F268" s="48">
        <f t="shared" si="78"/>
        <v>0</v>
      </c>
      <c r="G268" s="63">
        <f>G273</f>
        <v>0</v>
      </c>
      <c r="H268" s="63">
        <f t="shared" ref="H268:I268" si="82">H273</f>
        <v>0</v>
      </c>
      <c r="I268" s="63">
        <f t="shared" si="82"/>
        <v>0</v>
      </c>
      <c r="J268" s="67"/>
      <c r="K268" s="1"/>
    </row>
    <row r="269" spans="1:11" s="7" customFormat="1" ht="16.2" thickBot="1" x14ac:dyDescent="0.35">
      <c r="A269" s="182"/>
      <c r="B269" s="83"/>
      <c r="C269" s="68"/>
      <c r="D269" s="48" t="s">
        <v>15</v>
      </c>
      <c r="E269" s="68"/>
      <c r="F269" s="48">
        <f t="shared" si="78"/>
        <v>872.8</v>
      </c>
      <c r="G269" s="63">
        <f>G274</f>
        <v>272.8</v>
      </c>
      <c r="H269" s="63">
        <f t="shared" ref="H269:I269" si="83">H274</f>
        <v>300</v>
      </c>
      <c r="I269" s="63">
        <f t="shared" si="83"/>
        <v>300</v>
      </c>
      <c r="J269" s="68"/>
      <c r="K269" s="1"/>
    </row>
    <row r="270" spans="1:11" s="6" customFormat="1" ht="19.2" customHeight="1" thickBot="1" x14ac:dyDescent="0.35">
      <c r="A270" s="182"/>
      <c r="B270" s="125">
        <v>5.2</v>
      </c>
      <c r="C270" s="69" t="s">
        <v>45</v>
      </c>
      <c r="D270" s="58" t="s">
        <v>11</v>
      </c>
      <c r="E270" s="71" t="s">
        <v>114</v>
      </c>
      <c r="F270" s="28">
        <f t="shared" si="78"/>
        <v>900</v>
      </c>
      <c r="G270" s="44">
        <f>G271+G272+G273+G274</f>
        <v>300</v>
      </c>
      <c r="H270" s="44">
        <f>H271+H272+H273+H274</f>
        <v>300</v>
      </c>
      <c r="I270" s="44">
        <f>I271+I272+I273+I274</f>
        <v>300</v>
      </c>
      <c r="J270" s="69" t="s">
        <v>136</v>
      </c>
      <c r="K270" s="59"/>
    </row>
    <row r="271" spans="1:11" s="6" customFormat="1" ht="19.2" customHeight="1" thickBot="1" x14ac:dyDescent="0.35">
      <c r="A271" s="182"/>
      <c r="B271" s="126"/>
      <c r="C271" s="70"/>
      <c r="D271" s="60" t="s">
        <v>12</v>
      </c>
      <c r="E271" s="99"/>
      <c r="F271" s="28">
        <f t="shared" si="78"/>
        <v>0</v>
      </c>
      <c r="G271" s="62">
        <v>0</v>
      </c>
      <c r="H271" s="28">
        <v>0</v>
      </c>
      <c r="I271" s="28">
        <v>0</v>
      </c>
      <c r="J271" s="70"/>
      <c r="K271" s="59"/>
    </row>
    <row r="272" spans="1:11" s="6" customFormat="1" ht="19.2" customHeight="1" thickBot="1" x14ac:dyDescent="0.35">
      <c r="A272" s="182"/>
      <c r="B272" s="127"/>
      <c r="C272" s="70"/>
      <c r="D272" s="60" t="s">
        <v>13</v>
      </c>
      <c r="E272" s="99"/>
      <c r="F272" s="28">
        <f t="shared" si="78"/>
        <v>27.2</v>
      </c>
      <c r="G272" s="62">
        <v>27.2</v>
      </c>
      <c r="H272" s="28">
        <v>0</v>
      </c>
      <c r="I272" s="28">
        <v>0</v>
      </c>
      <c r="J272" s="70"/>
      <c r="K272" s="59"/>
    </row>
    <row r="273" spans="1:11" s="6" customFormat="1" ht="19.2" customHeight="1" thickBot="1" x14ac:dyDescent="0.35">
      <c r="A273" s="182"/>
      <c r="B273" s="127"/>
      <c r="C273" s="99"/>
      <c r="D273" s="60" t="s">
        <v>14</v>
      </c>
      <c r="E273" s="99"/>
      <c r="F273" s="28">
        <f t="shared" si="78"/>
        <v>0</v>
      </c>
      <c r="G273" s="62">
        <v>0</v>
      </c>
      <c r="H273" s="28">
        <v>0</v>
      </c>
      <c r="I273" s="28">
        <v>0</v>
      </c>
      <c r="J273" s="99"/>
      <c r="K273" s="59"/>
    </row>
    <row r="274" spans="1:11" s="6" customFormat="1" ht="15" thickBot="1" x14ac:dyDescent="0.35">
      <c r="A274" s="182"/>
      <c r="B274" s="128"/>
      <c r="C274" s="100"/>
      <c r="D274" s="60" t="s">
        <v>15</v>
      </c>
      <c r="E274" s="100"/>
      <c r="F274" s="28">
        <f t="shared" si="78"/>
        <v>872.8</v>
      </c>
      <c r="G274" s="62">
        <v>272.8</v>
      </c>
      <c r="H274" s="28">
        <v>300</v>
      </c>
      <c r="I274" s="28">
        <v>300</v>
      </c>
      <c r="J274" s="100"/>
      <c r="K274" s="59"/>
    </row>
    <row r="275" spans="1:11" s="7" customFormat="1" ht="16.2" thickBot="1" x14ac:dyDescent="0.35">
      <c r="A275" s="182" t="s">
        <v>142</v>
      </c>
      <c r="B275" s="81" t="s">
        <v>19</v>
      </c>
      <c r="C275" s="65" t="s">
        <v>20</v>
      </c>
      <c r="D275" s="48" t="s">
        <v>11</v>
      </c>
      <c r="E275" s="65" t="s">
        <v>114</v>
      </c>
      <c r="F275" s="48">
        <f t="shared" si="78"/>
        <v>6.8</v>
      </c>
      <c r="G275" s="48">
        <f>G280</f>
        <v>6.8</v>
      </c>
      <c r="H275" s="48">
        <f t="shared" ref="H275:I275" si="84">H280</f>
        <v>0</v>
      </c>
      <c r="I275" s="48">
        <f t="shared" si="84"/>
        <v>0</v>
      </c>
      <c r="J275" s="65" t="s">
        <v>136</v>
      </c>
      <c r="K275" s="1"/>
    </row>
    <row r="276" spans="1:11" s="7" customFormat="1" ht="31.8" thickBot="1" x14ac:dyDescent="0.35">
      <c r="A276" s="182"/>
      <c r="B276" s="78"/>
      <c r="C276" s="66"/>
      <c r="D276" s="48" t="s">
        <v>12</v>
      </c>
      <c r="E276" s="67"/>
      <c r="F276" s="48">
        <f t="shared" si="78"/>
        <v>0</v>
      </c>
      <c r="G276" s="48">
        <f>G281</f>
        <v>0</v>
      </c>
      <c r="H276" s="48">
        <f t="shared" ref="H276:I276" si="85">H281</f>
        <v>0</v>
      </c>
      <c r="I276" s="48">
        <f t="shared" si="85"/>
        <v>0</v>
      </c>
      <c r="J276" s="66"/>
      <c r="K276" s="1"/>
    </row>
    <row r="277" spans="1:11" s="7" customFormat="1" ht="16.2" thickBot="1" x14ac:dyDescent="0.35">
      <c r="A277" s="182"/>
      <c r="B277" s="82"/>
      <c r="C277" s="66"/>
      <c r="D277" s="48" t="s">
        <v>13</v>
      </c>
      <c r="E277" s="67"/>
      <c r="F277" s="48">
        <f t="shared" si="78"/>
        <v>6.8</v>
      </c>
      <c r="G277" s="48">
        <f>G282</f>
        <v>6.8</v>
      </c>
      <c r="H277" s="48">
        <f t="shared" ref="H277:I277" si="86">H282</f>
        <v>0</v>
      </c>
      <c r="I277" s="48">
        <f t="shared" si="86"/>
        <v>0</v>
      </c>
      <c r="J277" s="66"/>
      <c r="K277" s="1"/>
    </row>
    <row r="278" spans="1:11" s="7" customFormat="1" ht="16.2" thickBot="1" x14ac:dyDescent="0.35">
      <c r="A278" s="182"/>
      <c r="B278" s="82"/>
      <c r="C278" s="67"/>
      <c r="D278" s="48" t="s">
        <v>14</v>
      </c>
      <c r="E278" s="67"/>
      <c r="F278" s="48">
        <f t="shared" si="78"/>
        <v>0</v>
      </c>
      <c r="G278" s="48">
        <f>G284</f>
        <v>0</v>
      </c>
      <c r="H278" s="48">
        <f t="shared" ref="H278:I278" si="87">H284</f>
        <v>0</v>
      </c>
      <c r="I278" s="48">
        <f t="shared" si="87"/>
        <v>0</v>
      </c>
      <c r="J278" s="67"/>
      <c r="K278" s="1"/>
    </row>
    <row r="279" spans="1:11" s="7" customFormat="1" ht="16.2" thickBot="1" x14ac:dyDescent="0.35">
      <c r="A279" s="182"/>
      <c r="B279" s="83"/>
      <c r="C279" s="68"/>
      <c r="D279" s="48" t="s">
        <v>15</v>
      </c>
      <c r="E279" s="68"/>
      <c r="F279" s="48">
        <f t="shared" si="78"/>
        <v>0</v>
      </c>
      <c r="G279" s="48">
        <v>0</v>
      </c>
      <c r="H279" s="48">
        <v>0</v>
      </c>
      <c r="I279" s="48">
        <v>0</v>
      </c>
      <c r="J279" s="68"/>
      <c r="K279" s="1"/>
    </row>
    <row r="280" spans="1:11" s="6" customFormat="1" ht="15" thickBot="1" x14ac:dyDescent="0.35">
      <c r="A280" s="182"/>
      <c r="B280" s="125">
        <v>2.1</v>
      </c>
      <c r="C280" s="69" t="s">
        <v>20</v>
      </c>
      <c r="D280" s="60" t="s">
        <v>11</v>
      </c>
      <c r="E280" s="71" t="s">
        <v>115</v>
      </c>
      <c r="F280" s="28">
        <f t="shared" si="78"/>
        <v>6.8</v>
      </c>
      <c r="G280" s="28">
        <f>G281+G282+G283+G284</f>
        <v>6.8</v>
      </c>
      <c r="H280" s="28">
        <f>H281+H282+H283+H284</f>
        <v>0</v>
      </c>
      <c r="I280" s="28">
        <f>I281+I282+I283+I284</f>
        <v>0</v>
      </c>
      <c r="J280" s="69" t="s">
        <v>136</v>
      </c>
      <c r="K280" s="59"/>
    </row>
    <row r="281" spans="1:11" s="6" customFormat="1" ht="15" thickBot="1" x14ac:dyDescent="0.35">
      <c r="A281" s="182"/>
      <c r="B281" s="126"/>
      <c r="C281" s="70"/>
      <c r="D281" s="60" t="s">
        <v>12</v>
      </c>
      <c r="E281" s="99"/>
      <c r="F281" s="28">
        <f t="shared" si="78"/>
        <v>0</v>
      </c>
      <c r="G281" s="28">
        <v>0</v>
      </c>
      <c r="H281" s="28">
        <v>0</v>
      </c>
      <c r="I281" s="28">
        <v>0</v>
      </c>
      <c r="J281" s="70"/>
      <c r="K281" s="59"/>
    </row>
    <row r="282" spans="1:11" s="6" customFormat="1" ht="15" thickBot="1" x14ac:dyDescent="0.35">
      <c r="A282" s="182"/>
      <c r="B282" s="127"/>
      <c r="C282" s="70"/>
      <c r="D282" s="60" t="s">
        <v>13</v>
      </c>
      <c r="E282" s="99"/>
      <c r="F282" s="28">
        <f t="shared" si="78"/>
        <v>6.8</v>
      </c>
      <c r="G282" s="62">
        <v>6.8</v>
      </c>
      <c r="H282" s="28">
        <v>0</v>
      </c>
      <c r="I282" s="28">
        <v>0</v>
      </c>
      <c r="J282" s="70"/>
      <c r="K282" s="59"/>
    </row>
    <row r="283" spans="1:11" s="6" customFormat="1" ht="15" thickBot="1" x14ac:dyDescent="0.35">
      <c r="A283" s="182"/>
      <c r="B283" s="127"/>
      <c r="C283" s="99"/>
      <c r="D283" s="60" t="s">
        <v>14</v>
      </c>
      <c r="E283" s="99"/>
      <c r="F283" s="28">
        <f t="shared" si="78"/>
        <v>0</v>
      </c>
      <c r="G283" s="28">
        <v>0</v>
      </c>
      <c r="H283" s="28">
        <v>0</v>
      </c>
      <c r="I283" s="28">
        <v>0</v>
      </c>
      <c r="J283" s="99"/>
      <c r="K283" s="59"/>
    </row>
    <row r="284" spans="1:11" s="6" customFormat="1" ht="15" thickBot="1" x14ac:dyDescent="0.35">
      <c r="A284" s="182"/>
      <c r="B284" s="128"/>
      <c r="C284" s="100"/>
      <c r="D284" s="60" t="s">
        <v>15</v>
      </c>
      <c r="E284" s="100"/>
      <c r="F284" s="28">
        <f t="shared" si="78"/>
        <v>0</v>
      </c>
      <c r="G284" s="28">
        <v>0</v>
      </c>
      <c r="H284" s="28">
        <v>0</v>
      </c>
      <c r="I284" s="28">
        <v>0</v>
      </c>
      <c r="J284" s="100"/>
      <c r="K284" s="59"/>
    </row>
    <row r="285" spans="1:11" s="1" customFormat="1" x14ac:dyDescent="0.3">
      <c r="B285" s="9"/>
      <c r="C285" s="9"/>
      <c r="D285" s="9"/>
      <c r="E285" s="9"/>
      <c r="F285" s="9"/>
      <c r="G285" s="11"/>
      <c r="H285" s="9"/>
      <c r="I285" s="9"/>
      <c r="J285" s="9"/>
    </row>
    <row r="286" spans="1:11" s="1" customFormat="1" x14ac:dyDescent="0.3">
      <c r="B286" s="9"/>
      <c r="C286" s="9"/>
      <c r="D286" s="9"/>
      <c r="E286" s="9"/>
      <c r="F286" s="9"/>
      <c r="G286" s="9"/>
      <c r="H286" s="9"/>
      <c r="I286" s="9"/>
      <c r="J286" s="9"/>
    </row>
    <row r="287" spans="1:11" s="1" customFormat="1" x14ac:dyDescent="0.3">
      <c r="B287" s="9"/>
      <c r="C287" s="9"/>
      <c r="D287" s="9"/>
      <c r="E287" s="9"/>
      <c r="F287" s="9"/>
      <c r="G287" s="9"/>
      <c r="H287" s="9"/>
      <c r="I287" s="9"/>
      <c r="J287" s="9"/>
    </row>
    <row r="288" spans="1:11" x14ac:dyDescent="0.3">
      <c r="D288" s="9" t="s">
        <v>106</v>
      </c>
    </row>
    <row r="292" spans="10:11" x14ac:dyDescent="0.3">
      <c r="K292" s="2"/>
    </row>
    <row r="300" spans="10:11" x14ac:dyDescent="0.3">
      <c r="K300" s="2">
        <v>10</v>
      </c>
    </row>
    <row r="303" spans="10:11" x14ac:dyDescent="0.3">
      <c r="J303" s="18"/>
    </row>
  </sheetData>
  <mergeCells count="352">
    <mergeCell ref="A104:A113"/>
    <mergeCell ref="B104:B108"/>
    <mergeCell ref="C104:C108"/>
    <mergeCell ref="E104:E108"/>
    <mergeCell ref="J104:J108"/>
    <mergeCell ref="B109:B113"/>
    <mergeCell ref="C109:C113"/>
    <mergeCell ref="E109:E113"/>
    <mergeCell ref="J109:J113"/>
    <mergeCell ref="B275:B279"/>
    <mergeCell ref="C275:C279"/>
    <mergeCell ref="E275:E279"/>
    <mergeCell ref="J275:J279"/>
    <mergeCell ref="B280:B284"/>
    <mergeCell ref="C280:C284"/>
    <mergeCell ref="E280:E284"/>
    <mergeCell ref="J280:J284"/>
    <mergeCell ref="B63:I63"/>
    <mergeCell ref="I64:I65"/>
    <mergeCell ref="F64:F65"/>
    <mergeCell ref="G64:G65"/>
    <mergeCell ref="B66:B67"/>
    <mergeCell ref="D66:D67"/>
    <mergeCell ref="E66:E67"/>
    <mergeCell ref="F66:F67"/>
    <mergeCell ref="G66:G67"/>
    <mergeCell ref="H66:H67"/>
    <mergeCell ref="I66:I67"/>
    <mergeCell ref="B97:J97"/>
    <mergeCell ref="B98:C102"/>
    <mergeCell ref="E98:E102"/>
    <mergeCell ref="J98:J102"/>
    <mergeCell ref="B103:J103"/>
    <mergeCell ref="A265:A274"/>
    <mergeCell ref="A275:A284"/>
    <mergeCell ref="A130:A159"/>
    <mergeCell ref="B170:B174"/>
    <mergeCell ref="C170:C174"/>
    <mergeCell ref="E170:E174"/>
    <mergeCell ref="J170:J174"/>
    <mergeCell ref="B270:B274"/>
    <mergeCell ref="C270:C274"/>
    <mergeCell ref="E270:E274"/>
    <mergeCell ref="J270:J274"/>
    <mergeCell ref="B230:B234"/>
    <mergeCell ref="C230:C234"/>
    <mergeCell ref="E230:E234"/>
    <mergeCell ref="J230:J234"/>
    <mergeCell ref="A240:A254"/>
    <mergeCell ref="A255:A264"/>
    <mergeCell ref="A210:A239"/>
    <mergeCell ref="A160:A209"/>
    <mergeCell ref="J200:J204"/>
    <mergeCell ref="J190:J194"/>
    <mergeCell ref="J195:J199"/>
    <mergeCell ref="J180:J184"/>
    <mergeCell ref="J185:J189"/>
    <mergeCell ref="C8:I8"/>
    <mergeCell ref="B11:B13"/>
    <mergeCell ref="D11:D13"/>
    <mergeCell ref="F11:I11"/>
    <mergeCell ref="F12:F13"/>
    <mergeCell ref="G12:G13"/>
    <mergeCell ref="H12:H13"/>
    <mergeCell ref="I12:I13"/>
    <mergeCell ref="B16:I16"/>
    <mergeCell ref="C34:C35"/>
    <mergeCell ref="B17:I17"/>
    <mergeCell ref="B15:I15"/>
    <mergeCell ref="G25:G26"/>
    <mergeCell ref="H25:H26"/>
    <mergeCell ref="B29:I30"/>
    <mergeCell ref="B27:I28"/>
    <mergeCell ref="B58:B60"/>
    <mergeCell ref="F36:F37"/>
    <mergeCell ref="G36:G37"/>
    <mergeCell ref="H36:H37"/>
    <mergeCell ref="I36:I37"/>
    <mergeCell ref="B38:B39"/>
    <mergeCell ref="D38:D39"/>
    <mergeCell ref="B31:B32"/>
    <mergeCell ref="B34:B35"/>
    <mergeCell ref="B33:I33"/>
    <mergeCell ref="G38:G39"/>
    <mergeCell ref="H38:H39"/>
    <mergeCell ref="I38:I39"/>
    <mergeCell ref="I25:I26"/>
    <mergeCell ref="C21:C22"/>
    <mergeCell ref="D21:D22"/>
    <mergeCell ref="E21:E22"/>
    <mergeCell ref="I42:I43"/>
    <mergeCell ref="I47:I48"/>
    <mergeCell ref="B36:B37"/>
    <mergeCell ref="D36:D37"/>
    <mergeCell ref="E36:E37"/>
    <mergeCell ref="B49:B50"/>
    <mergeCell ref="D49:D50"/>
    <mergeCell ref="H1:I4"/>
    <mergeCell ref="I34:I35"/>
    <mergeCell ref="C36:C37"/>
    <mergeCell ref="E38:E39"/>
    <mergeCell ref="F38:F39"/>
    <mergeCell ref="D31:D32"/>
    <mergeCell ref="E31:E32"/>
    <mergeCell ref="F31:F32"/>
    <mergeCell ref="G31:G32"/>
    <mergeCell ref="H31:H32"/>
    <mergeCell ref="I31:I32"/>
    <mergeCell ref="D34:D35"/>
    <mergeCell ref="E34:E35"/>
    <mergeCell ref="F34:F35"/>
    <mergeCell ref="G34:G35"/>
    <mergeCell ref="H34:H35"/>
    <mergeCell ref="C31:C32"/>
    <mergeCell ref="G21:G22"/>
    <mergeCell ref="I21:I22"/>
    <mergeCell ref="B18:I20"/>
    <mergeCell ref="C25:C26"/>
    <mergeCell ref="D25:D26"/>
    <mergeCell ref="B21:B22"/>
    <mergeCell ref="H21:H22"/>
    <mergeCell ref="B23:I24"/>
    <mergeCell ref="B25:B26"/>
    <mergeCell ref="E25:E26"/>
    <mergeCell ref="F25:F26"/>
    <mergeCell ref="F21:F22"/>
    <mergeCell ref="E89:E90"/>
    <mergeCell ref="F89:F90"/>
    <mergeCell ref="D88:G88"/>
    <mergeCell ref="G40:G41"/>
    <mergeCell ref="H40:H41"/>
    <mergeCell ref="F47:F48"/>
    <mergeCell ref="G47:G48"/>
    <mergeCell ref="H47:H48"/>
    <mergeCell ref="B52:B53"/>
    <mergeCell ref="C70:C71"/>
    <mergeCell ref="C75:C76"/>
    <mergeCell ref="H58:H60"/>
    <mergeCell ref="H64:H65"/>
    <mergeCell ref="J235:J239"/>
    <mergeCell ref="B240:B244"/>
    <mergeCell ref="C240:C244"/>
    <mergeCell ref="E240:E244"/>
    <mergeCell ref="J240:J244"/>
    <mergeCell ref="B225:B229"/>
    <mergeCell ref="C225:C229"/>
    <mergeCell ref="E225:E229"/>
    <mergeCell ref="J225:J229"/>
    <mergeCell ref="B235:B239"/>
    <mergeCell ref="C235:C239"/>
    <mergeCell ref="E235:E239"/>
    <mergeCell ref="E140:E144"/>
    <mergeCell ref="J140:J144"/>
    <mergeCell ref="B145:B149"/>
    <mergeCell ref="C145:C149"/>
    <mergeCell ref="E145:E149"/>
    <mergeCell ref="J145:J149"/>
    <mergeCell ref="J130:J134"/>
    <mergeCell ref="B135:B139"/>
    <mergeCell ref="C135:C139"/>
    <mergeCell ref="E135:E139"/>
    <mergeCell ref="J135:J139"/>
    <mergeCell ref="B140:B144"/>
    <mergeCell ref="C140:C144"/>
    <mergeCell ref="B130:B134"/>
    <mergeCell ref="C130:C134"/>
    <mergeCell ref="E130:E134"/>
    <mergeCell ref="B260:B264"/>
    <mergeCell ref="C260:C264"/>
    <mergeCell ref="E260:E264"/>
    <mergeCell ref="J260:J264"/>
    <mergeCell ref="B245:B249"/>
    <mergeCell ref="C245:C249"/>
    <mergeCell ref="E245:E249"/>
    <mergeCell ref="J245:J249"/>
    <mergeCell ref="B250:B254"/>
    <mergeCell ref="C250:C254"/>
    <mergeCell ref="E250:E254"/>
    <mergeCell ref="J250:J254"/>
    <mergeCell ref="J255:J259"/>
    <mergeCell ref="B255:B259"/>
    <mergeCell ref="C255:C259"/>
    <mergeCell ref="E255:E259"/>
    <mergeCell ref="B200:B204"/>
    <mergeCell ref="C200:C204"/>
    <mergeCell ref="E200:E204"/>
    <mergeCell ref="B195:B199"/>
    <mergeCell ref="C195:C199"/>
    <mergeCell ref="E195:E199"/>
    <mergeCell ref="E165:E169"/>
    <mergeCell ref="J165:J169"/>
    <mergeCell ref="B175:B179"/>
    <mergeCell ref="C175:C179"/>
    <mergeCell ref="E175:E179"/>
    <mergeCell ref="J175:J179"/>
    <mergeCell ref="B180:B184"/>
    <mergeCell ref="C180:C184"/>
    <mergeCell ref="E180:E184"/>
    <mergeCell ref="B185:B189"/>
    <mergeCell ref="B190:B194"/>
    <mergeCell ref="C190:C194"/>
    <mergeCell ref="E190:E194"/>
    <mergeCell ref="C185:C189"/>
    <mergeCell ref="E185:E189"/>
    <mergeCell ref="B150:B154"/>
    <mergeCell ref="C150:C154"/>
    <mergeCell ref="E150:E154"/>
    <mergeCell ref="J150:J154"/>
    <mergeCell ref="B160:B164"/>
    <mergeCell ref="C160:C164"/>
    <mergeCell ref="E160:E164"/>
    <mergeCell ref="J160:J164"/>
    <mergeCell ref="B165:B169"/>
    <mergeCell ref="C165:C169"/>
    <mergeCell ref="B155:B159"/>
    <mergeCell ref="C155:C159"/>
    <mergeCell ref="E155:E159"/>
    <mergeCell ref="J155:J159"/>
    <mergeCell ref="J220:J224"/>
    <mergeCell ref="B205:B209"/>
    <mergeCell ref="C205:C209"/>
    <mergeCell ref="E205:E209"/>
    <mergeCell ref="J205:J209"/>
    <mergeCell ref="B210:B214"/>
    <mergeCell ref="C210:C214"/>
    <mergeCell ref="E210:E214"/>
    <mergeCell ref="J210:J214"/>
    <mergeCell ref="J215:J219"/>
    <mergeCell ref="B220:B224"/>
    <mergeCell ref="B215:B219"/>
    <mergeCell ref="C215:C219"/>
    <mergeCell ref="E215:E219"/>
    <mergeCell ref="C220:C224"/>
    <mergeCell ref="E220:E224"/>
    <mergeCell ref="A115:A129"/>
    <mergeCell ref="C52:C53"/>
    <mergeCell ref="H52:H53"/>
    <mergeCell ref="I52:I53"/>
    <mergeCell ref="B87:I87"/>
    <mergeCell ref="F81:F82"/>
    <mergeCell ref="G81:G82"/>
    <mergeCell ref="H81:H82"/>
    <mergeCell ref="B64:B65"/>
    <mergeCell ref="D64:D65"/>
    <mergeCell ref="E64:E65"/>
    <mergeCell ref="B120:B124"/>
    <mergeCell ref="E70:E71"/>
    <mergeCell ref="B73:I74"/>
    <mergeCell ref="B75:B76"/>
    <mergeCell ref="D70:D71"/>
    <mergeCell ref="F70:F71"/>
    <mergeCell ref="B79:I80"/>
    <mergeCell ref="B81:B82"/>
    <mergeCell ref="D81:D82"/>
    <mergeCell ref="E81:E82"/>
    <mergeCell ref="G89:I89"/>
    <mergeCell ref="C120:C124"/>
    <mergeCell ref="E120:E124"/>
    <mergeCell ref="B40:B41"/>
    <mergeCell ref="D40:D41"/>
    <mergeCell ref="E40:E41"/>
    <mergeCell ref="F40:F41"/>
    <mergeCell ref="J120:J124"/>
    <mergeCell ref="B125:B129"/>
    <mergeCell ref="C125:C129"/>
    <mergeCell ref="E125:E129"/>
    <mergeCell ref="J125:J129"/>
    <mergeCell ref="B115:B119"/>
    <mergeCell ref="C115:C119"/>
    <mergeCell ref="E115:E119"/>
    <mergeCell ref="J115:J119"/>
    <mergeCell ref="B68:B69"/>
    <mergeCell ref="D68:D69"/>
    <mergeCell ref="E68:E69"/>
    <mergeCell ref="F68:F69"/>
    <mergeCell ref="G68:G69"/>
    <mergeCell ref="H68:H69"/>
    <mergeCell ref="I68:I69"/>
    <mergeCell ref="E92:E96"/>
    <mergeCell ref="B89:B90"/>
    <mergeCell ref="C89:C90"/>
    <mergeCell ref="D89:D90"/>
    <mergeCell ref="I45:I46"/>
    <mergeCell ref="B47:B48"/>
    <mergeCell ref="D47:D48"/>
    <mergeCell ref="E47:E48"/>
    <mergeCell ref="B42:B43"/>
    <mergeCell ref="G70:G71"/>
    <mergeCell ref="H70:H71"/>
    <mergeCell ref="I70:I71"/>
    <mergeCell ref="C49:C50"/>
    <mergeCell ref="H49:H50"/>
    <mergeCell ref="I49:I50"/>
    <mergeCell ref="H45:H46"/>
    <mergeCell ref="B54:B55"/>
    <mergeCell ref="D54:D55"/>
    <mergeCell ref="E54:E55"/>
    <mergeCell ref="F54:F55"/>
    <mergeCell ref="G54:G55"/>
    <mergeCell ref="H54:H55"/>
    <mergeCell ref="C56:C57"/>
    <mergeCell ref="B56:B57"/>
    <mergeCell ref="D58:D60"/>
    <mergeCell ref="E58:E60"/>
    <mergeCell ref="F58:F60"/>
    <mergeCell ref="E49:E50"/>
    <mergeCell ref="G58:G60"/>
    <mergeCell ref="I77:I78"/>
    <mergeCell ref="E75:E76"/>
    <mergeCell ref="B77:B78"/>
    <mergeCell ref="E77:E78"/>
    <mergeCell ref="C81:C82"/>
    <mergeCell ref="C47:C48"/>
    <mergeCell ref="F61:F62"/>
    <mergeCell ref="G61:G62"/>
    <mergeCell ref="H61:H62"/>
    <mergeCell ref="B61:B62"/>
    <mergeCell ref="D61:D62"/>
    <mergeCell ref="E61:E62"/>
    <mergeCell ref="C58:C60"/>
    <mergeCell ref="F49:F50"/>
    <mergeCell ref="G49:G50"/>
    <mergeCell ref="D52:D53"/>
    <mergeCell ref="E52:E53"/>
    <mergeCell ref="F52:F53"/>
    <mergeCell ref="G52:G53"/>
    <mergeCell ref="I56:I57"/>
    <mergeCell ref="I58:I60"/>
    <mergeCell ref="J265:J269"/>
    <mergeCell ref="I40:I41"/>
    <mergeCell ref="B45:B46"/>
    <mergeCell ref="D45:D46"/>
    <mergeCell ref="E45:E46"/>
    <mergeCell ref="F45:F46"/>
    <mergeCell ref="G45:G46"/>
    <mergeCell ref="J89:J90"/>
    <mergeCell ref="B92:C96"/>
    <mergeCell ref="J92:J96"/>
    <mergeCell ref="B70:B71"/>
    <mergeCell ref="B265:B269"/>
    <mergeCell ref="C265:C269"/>
    <mergeCell ref="E265:E269"/>
    <mergeCell ref="B44:I44"/>
    <mergeCell ref="D75:D76"/>
    <mergeCell ref="F75:F76"/>
    <mergeCell ref="G75:G76"/>
    <mergeCell ref="H75:H76"/>
    <mergeCell ref="I75:I76"/>
    <mergeCell ref="D77:D78"/>
    <mergeCell ref="F77:F78"/>
    <mergeCell ref="G77:G78"/>
    <mergeCell ref="H77:H78"/>
  </mergeCells>
  <pageMargins left="0.23622047244094488" right="0.23622047244094488" top="0.74803149606299213" bottom="0.74803149606299213" header="0.31496062992125984" footer="0.31496062992125984"/>
  <pageSetup paperSize="9" scale="69" fitToHeight="0" orientation="landscape" r:id="rId1"/>
  <rowBreaks count="8" manualBreakCount="8">
    <brk id="25" max="10" man="1"/>
    <brk id="39" max="10" man="1"/>
    <brk id="51" max="10" man="1"/>
    <brk id="62" max="10" man="1"/>
    <brk id="82" max="10" man="1"/>
    <brk id="129" max="10" man="1"/>
    <brk id="204" max="10" man="1"/>
    <brk id="24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Лист1!_Hlk96338112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Ольга Станиславовна Леонченкова</cp:lastModifiedBy>
  <cp:lastPrinted>2022-05-25T07:31:30Z</cp:lastPrinted>
  <dcterms:created xsi:type="dcterms:W3CDTF">2022-02-11T07:42:33Z</dcterms:created>
  <dcterms:modified xsi:type="dcterms:W3CDTF">2023-02-02T14:00:11Z</dcterms:modified>
</cp:coreProperties>
</file>