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Бюджет" sheetId="1" r:id="rId1"/>
  </sheets>
  <definedNames>
    <definedName name="APPT" localSheetId="0">Бюджет!$A$17</definedName>
    <definedName name="FIO" localSheetId="0">Бюджет!$E$17</definedName>
    <definedName name="LAST_CELL" localSheetId="0">Бюджет!$I$81</definedName>
    <definedName name="SIGN" localSheetId="0">Бюджет!$A$17:$G$18</definedName>
  </definedNames>
  <calcPr calcId="145621"/>
</workbook>
</file>

<file path=xl/calcChain.xml><?xml version="1.0" encoding="utf-8"?>
<calcChain xmlns="http://schemas.openxmlformats.org/spreadsheetml/2006/main">
  <c r="G24" i="1" l="1"/>
  <c r="E76" i="1"/>
  <c r="E65" i="1"/>
  <c r="E33" i="1"/>
  <c r="F29" i="1"/>
  <c r="E29" i="1"/>
  <c r="E12" i="1"/>
  <c r="F60" i="1"/>
  <c r="F63" i="1"/>
  <c r="F65" i="1"/>
  <c r="F72" i="1"/>
  <c r="F74" i="1"/>
  <c r="E60" i="1"/>
  <c r="E63" i="1"/>
  <c r="E72" i="1"/>
  <c r="E74" i="1"/>
  <c r="F76" i="1" l="1"/>
  <c r="D33" i="1"/>
  <c r="D74" i="1"/>
  <c r="D72" i="1"/>
  <c r="D65" i="1"/>
  <c r="D63" i="1"/>
  <c r="D60" i="1"/>
  <c r="D42" i="1"/>
  <c r="D12" i="1"/>
  <c r="D76" i="1" l="1"/>
</calcChain>
</file>

<file path=xl/sharedStrings.xml><?xml version="1.0" encoding="utf-8"?>
<sst xmlns="http://schemas.openxmlformats.org/spreadsheetml/2006/main" count="202" uniqueCount="85">
  <si>
    <t>Наименование кода</t>
  </si>
  <si>
    <t>Раздел</t>
  </si>
  <si>
    <t>Подраздел</t>
  </si>
  <si>
    <t>Ассигнования 2022 год</t>
  </si>
  <si>
    <t>01</t>
  </si>
  <si>
    <t>03</t>
  </si>
  <si>
    <t>Расходы на выплаты работникам советов депутатов муниципальных образований</t>
  </si>
  <si>
    <t>04</t>
  </si>
  <si>
    <t>Обеспечение деятельности органов местного самоуправления</t>
  </si>
  <si>
    <t>Диспансеризация работников органов местного самоуправления</t>
  </si>
  <si>
    <t>Осуществление полномочий в сфере административных правоотношений</t>
  </si>
  <si>
    <t>Расходы на выплаты муниципальным служащим</t>
  </si>
  <si>
    <t>Расходы на выплаты главе администрации</t>
  </si>
  <si>
    <t>Расходы на выплаты работникам, замещающим должности, не являющиеся должностями муниципальной службы</t>
  </si>
  <si>
    <t>06</t>
  </si>
  <si>
    <t>Иные межбюджетные трансферты на осуществление части полномочий по исполнению бюджета муниципального образования</t>
  </si>
  <si>
    <t>Иные межбюджетные трансферты на осуществление части полномочий по осуществлению финансового контроля бюджетов поселений</t>
  </si>
  <si>
    <t>Иные межбюджетные трансферты на осуществление части полномочий по осуществлению внутреннего финансового контроля в сфере закупок и бюджетных правоотношений бюджета муниципального образования</t>
  </si>
  <si>
    <t>11</t>
  </si>
  <si>
    <t>Резервные фонды местных администраций</t>
  </si>
  <si>
    <t>13</t>
  </si>
  <si>
    <t>Исполнение судебных актов, вступивших в законную силу</t>
  </si>
  <si>
    <t>Обучение и повышение квалификации работников</t>
  </si>
  <si>
    <t>Оценка недвижимости, признание прав и регулирование отношений по государственной и муниципальной собственности</t>
  </si>
  <si>
    <t>Проведение прочих мероприятий организационного характера</t>
  </si>
  <si>
    <t>Выплаты материальной помощи, поощрения за особые заслуги физическим и юридическим лицам</t>
  </si>
  <si>
    <t>02</t>
  </si>
  <si>
    <t>Осуществление первичного воинского учета на территориях, где отсутствуют военные комиссариаты</t>
  </si>
  <si>
    <t>14</t>
  </si>
  <si>
    <t>Обеспечение первичных мер пожарной безопасности</t>
  </si>
  <si>
    <t>05</t>
  </si>
  <si>
    <t>Содействие созданию условий для развития сельского хозяйства</t>
  </si>
  <si>
    <t>09</t>
  </si>
  <si>
    <t>Проведение мероприятий по обеспечению безопасности дорожного движения</t>
  </si>
  <si>
    <t>Ремонт автомобильных дорог общего пользования местного значения</t>
  </si>
  <si>
    <t>Мероприятия в целях реализации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</si>
  <si>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Мероприятия в целях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</si>
  <si>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</si>
  <si>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12</t>
  </si>
  <si>
    <t>Мероприятия по развитию и поддержке малого и среднего предпринимательства</t>
  </si>
  <si>
    <t>Иные межбюджетные трансферты на осуществление полномочий по жилищному контролю</t>
  </si>
  <si>
    <t>Иные межбюджетные трансферты на осуществление части полномочий по по некоторым жилищным вопросам</t>
  </si>
  <si>
    <t>Обеспечение устойчивого сокращения непригодного для проживания жилого фонда</t>
  </si>
  <si>
    <t>Содержание муниципального жилищного фонда, в том числе капитальный ремонт муниципального жилищного фонда</t>
  </si>
  <si>
    <t>Мероприятия в области жилищного хозяйства</t>
  </si>
  <si>
    <t>Иные межбюджетные трансферты на осуществление части полномочий по организации централизованного тепло-, водоснабжения населения и водоотведения</t>
  </si>
  <si>
    <t>Организация уличного освещения</t>
  </si>
  <si>
    <t>Организация и содержание мест захоронений</t>
  </si>
  <si>
    <t>Мероприятия в области благоустройства</t>
  </si>
  <si>
    <t>Мероприятия по энергосбережению и повышению энергетической эффективности</t>
  </si>
  <si>
    <t>Поддержка развития общественной инфраструктуры муниципального значения в части приобретения, установки и оборудования детских и спортивных площадок</t>
  </si>
  <si>
    <t>Реализация мероприятий по благоустройству дворовых территорий муниципальных образований Ленинградской области</t>
  </si>
  <si>
    <t>Реализация комплекса мероприятий по борьбе с борщевиком Сосновского на территориях муниципальных образований Ленинградской области</t>
  </si>
  <si>
    <t>Создание благоустроенных дворовых территорий</t>
  </si>
  <si>
    <t>Ликвидация несанкционированных свалок</t>
  </si>
  <si>
    <t>07</t>
  </si>
  <si>
    <t>Реализация комплекса мер по профилактике девиантного поведения молодежи и трудовой адаптации несовершеннолетних</t>
  </si>
  <si>
    <t>08</t>
  </si>
  <si>
    <t>Обеспечение деятельности подведомственных учреждений культуры</t>
  </si>
  <si>
    <t>Обеспечение деятельности муниципальных библиотек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</si>
  <si>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(библиотека)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</si>
  <si>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(культура)</t>
  </si>
  <si>
    <t>Поддержка развития общественной инфраструктуры муниципального значения в части обеспечения деятельности муниципальных учреждений культуры</t>
  </si>
  <si>
    <t>Мероприятия, направленные на достижение цели федерального проекта "Современный облик сельских территорий"</t>
  </si>
  <si>
    <t>10</t>
  </si>
  <si>
    <t>Доплаты к пенсиям муниципальных служащих</t>
  </si>
  <si>
    <t>Организация и проведение мероприятий в области физической культуры и спорта</t>
  </si>
  <si>
    <t>Итого</t>
  </si>
  <si>
    <t>ОБЩЕГОСУДАРСТВЕННЫЕ ВОПРОСЫ</t>
  </si>
  <si>
    <t>00</t>
  </si>
  <si>
    <t>Мобилизационная и вневойсковая подготовка</t>
  </si>
  <si>
    <t>Национальная безопасность  и правоохранительная деятельность</t>
  </si>
  <si>
    <t>Национальная экономика</t>
  </si>
  <si>
    <t>Жилищно-коммунальное  хозяйство</t>
  </si>
  <si>
    <t>Другие вопросы в области окружающей среды</t>
  </si>
  <si>
    <t xml:space="preserve">Образование </t>
  </si>
  <si>
    <t xml:space="preserve">Культура, кинемотография, средства массовой информации  </t>
  </si>
  <si>
    <t>Пенсионное обеспечение</t>
  </si>
  <si>
    <t xml:space="preserve">Здравоохранение и спорт </t>
  </si>
  <si>
    <t xml:space="preserve">                             Рождественского сельского поселения</t>
  </si>
  <si>
    <t>к Решению Совета Депутатов №    от 20.10.2022г</t>
  </si>
  <si>
    <t>Ассигнования 2023 год</t>
  </si>
  <si>
    <t>Ассигнования 2024 год</t>
  </si>
  <si>
    <t>Распределение бюджетных ассигнований по разделам и подразделам классификации расходов бюджета Рождественского сельского поселения на 2022год и плановый 2024-2025гг</t>
  </si>
  <si>
    <t xml:space="preserve">         проект                                                                                              Приложение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</si>
</sst>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#,##0.0"/>
    <numFmt numFmtId="166" formatCode="?"/>
  </numFmts>
  <fonts count="6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165" fontId="2" fillId="0" borderId="4" xfId="0" applyNumberFormat="1" applyFont="1" applyBorder="1" applyAlignment="1" applyProtection="1">
      <alignment horizontal="right" vertical="center" wrapText="1"/>
    </xf>
    <xf numFmtId="166" fontId="2" fillId="0" borderId="4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left"/>
    </xf>
    <xf numFmtId="165" fontId="5" fillId="0" borderId="3" xfId="0" applyNumberFormat="1" applyFont="1" applyBorder="1" applyAlignment="1" applyProtection="1">
      <alignment horizontal="right"/>
    </xf>
    <xf numFmtId="165" fontId="0" fillId="0" borderId="0" xfId="0" applyNumberFormat="1"/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190500</xdr:rowOff>
    </xdr:from>
    <xdr:to>
      <xdr:col>3</xdr:col>
      <xdr:colOff>542925</xdr:colOff>
      <xdr:row>79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26395680"/>
          <a:ext cx="4063365" cy="36766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Сорокин С.Н.</a:t>
            </a:r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80</xdr:row>
      <xdr:rowOff>76200</xdr:rowOff>
    </xdr:from>
    <xdr:to>
      <xdr:col>3</xdr:col>
      <xdr:colOff>542925</xdr:colOff>
      <xdr:row>82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26951940"/>
          <a:ext cx="4063365" cy="33909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Леонченкова О.С.</a:t>
            </a:r>
          </a:p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76"/>
  <sheetViews>
    <sheetView showGridLines="0" tabSelected="1" workbookViewId="0">
      <selection sqref="A1:E1"/>
    </sheetView>
  </sheetViews>
  <sheetFormatPr defaultRowHeight="12.75" customHeight="1" outlineLevelRow="2" x14ac:dyDescent="0.25"/>
  <cols>
    <col min="1" max="1" width="30.6640625" customWidth="1"/>
    <col min="2" max="3" width="10.33203125" customWidth="1"/>
    <col min="4" max="4" width="15.44140625" customWidth="1"/>
    <col min="5" max="5" width="12.88671875" customWidth="1"/>
    <col min="6" max="6" width="13.109375" customWidth="1"/>
    <col min="7" max="9" width="9.109375" customWidth="1"/>
  </cols>
  <sheetData>
    <row r="1" spans="1:9" ht="13.2" x14ac:dyDescent="0.25">
      <c r="A1" s="19" t="s">
        <v>84</v>
      </c>
      <c r="B1" s="19"/>
      <c r="C1" s="19"/>
      <c r="D1" s="19"/>
      <c r="E1" s="19"/>
      <c r="F1" s="1"/>
      <c r="G1" s="1"/>
      <c r="H1" s="1"/>
      <c r="I1" s="1"/>
    </row>
    <row r="2" spans="1:9" ht="13.2" x14ac:dyDescent="0.25">
      <c r="A2" s="2"/>
      <c r="B2" s="1" t="s">
        <v>80</v>
      </c>
      <c r="C2" s="1"/>
      <c r="D2" s="1"/>
      <c r="E2" s="1"/>
      <c r="F2" s="1"/>
      <c r="G2" s="1"/>
      <c r="H2" s="1"/>
      <c r="I2" s="1"/>
    </row>
    <row r="3" spans="1:9" ht="13.8" x14ac:dyDescent="0.25">
      <c r="A3" s="3"/>
      <c r="B3" s="4" t="s">
        <v>79</v>
      </c>
      <c r="C3" s="4"/>
      <c r="D3" s="4"/>
      <c r="E3" s="4"/>
      <c r="F3" s="4"/>
      <c r="G3" s="4"/>
      <c r="H3" s="4"/>
      <c r="I3" s="4"/>
    </row>
    <row r="4" spans="1:9" ht="13.8" x14ac:dyDescent="0.25">
      <c r="A4" s="3"/>
      <c r="B4" s="4"/>
      <c r="C4" s="4"/>
      <c r="D4" s="5"/>
      <c r="E4" s="4"/>
      <c r="F4" s="5"/>
      <c r="G4" s="5"/>
      <c r="H4" s="4"/>
      <c r="I4" s="4"/>
    </row>
    <row r="5" spans="1:9" ht="13.2" x14ac:dyDescent="0.25">
      <c r="A5" s="1"/>
      <c r="B5" s="1"/>
      <c r="C5" s="1"/>
      <c r="D5" s="1"/>
      <c r="E5" s="1"/>
      <c r="F5" s="1"/>
      <c r="G5" s="1"/>
      <c r="H5" s="1"/>
      <c r="I5" s="1"/>
    </row>
    <row r="6" spans="1:9" ht="33" customHeight="1" x14ac:dyDescent="0.25">
      <c r="A6" s="20" t="s">
        <v>83</v>
      </c>
      <c r="B6" s="21"/>
      <c r="C6" s="21"/>
      <c r="D6" s="21"/>
      <c r="E6" s="21"/>
      <c r="F6" s="21"/>
      <c r="G6" s="21"/>
      <c r="H6" s="6"/>
      <c r="I6" s="6"/>
    </row>
    <row r="7" spans="1:9" ht="13.2" x14ac:dyDescent="0.25">
      <c r="A7" s="20"/>
      <c r="B7" s="21"/>
      <c r="C7" s="21"/>
      <c r="D7" s="21"/>
      <c r="E7" s="21"/>
      <c r="F7" s="21"/>
    </row>
    <row r="8" spans="1:9" ht="13.2" x14ac:dyDescent="0.25">
      <c r="A8" s="20"/>
      <c r="B8" s="21"/>
      <c r="C8" s="21"/>
      <c r="D8" s="21"/>
      <c r="E8" s="21"/>
      <c r="F8" s="21"/>
    </row>
    <row r="9" spans="1:9" ht="13.2" x14ac:dyDescent="0.25">
      <c r="A9" s="20"/>
      <c r="B9" s="21"/>
      <c r="C9" s="21"/>
      <c r="D9" s="21"/>
      <c r="E9" s="21"/>
      <c r="F9" s="21"/>
    </row>
    <row r="10" spans="1:9" ht="13.2" x14ac:dyDescent="0.25">
      <c r="A10" s="7"/>
      <c r="B10" s="7"/>
      <c r="C10" s="7"/>
      <c r="D10" s="7"/>
      <c r="E10" s="7"/>
      <c r="F10" s="7"/>
      <c r="G10" s="7"/>
      <c r="H10" s="1"/>
      <c r="I10" s="1"/>
    </row>
    <row r="11" spans="1:9" ht="20.399999999999999" x14ac:dyDescent="0.25">
      <c r="A11" s="8" t="s">
        <v>0</v>
      </c>
      <c r="B11" s="8" t="s">
        <v>1</v>
      </c>
      <c r="C11" s="8" t="s">
        <v>2</v>
      </c>
      <c r="D11" s="8" t="s">
        <v>3</v>
      </c>
      <c r="E11" s="8" t="s">
        <v>81</v>
      </c>
      <c r="F11" s="8" t="s">
        <v>82</v>
      </c>
    </row>
    <row r="12" spans="1:9" ht="13.2" x14ac:dyDescent="0.25">
      <c r="A12" s="9" t="s">
        <v>68</v>
      </c>
      <c r="B12" s="10" t="s">
        <v>4</v>
      </c>
      <c r="C12" s="10" t="s">
        <v>69</v>
      </c>
      <c r="D12" s="11">
        <f>D14+D15+D16+D17+D18+D19+D20+D21+D22+D23+D24+D25+D27+D28</f>
        <v>17146.699999999997</v>
      </c>
      <c r="E12" s="11">
        <f>E13+E14+E15+E16+FIO+E18+E19+E20+E21+E22+E23+E24+E25+E26+E27+E28</f>
        <v>14970</v>
      </c>
      <c r="F12" s="11">
        <v>13970</v>
      </c>
    </row>
    <row r="13" spans="1:9" ht="20.399999999999999" outlineLevel="2" x14ac:dyDescent="0.25">
      <c r="A13" s="12" t="s">
        <v>6</v>
      </c>
      <c r="B13" s="12" t="s">
        <v>4</v>
      </c>
      <c r="C13" s="12" t="s">
        <v>5</v>
      </c>
      <c r="D13" s="13">
        <v>0</v>
      </c>
      <c r="E13" s="13">
        <v>100</v>
      </c>
      <c r="F13" s="13">
        <v>100</v>
      </c>
    </row>
    <row r="14" spans="1:9" ht="20.399999999999999" outlineLevel="2" x14ac:dyDescent="0.25">
      <c r="A14" s="12" t="s">
        <v>8</v>
      </c>
      <c r="B14" s="12" t="s">
        <v>4</v>
      </c>
      <c r="C14" s="12" t="s">
        <v>7</v>
      </c>
      <c r="D14" s="13">
        <v>2573.5</v>
      </c>
      <c r="E14" s="13">
        <v>2238.5</v>
      </c>
      <c r="F14" s="13">
        <v>2156.5</v>
      </c>
    </row>
    <row r="15" spans="1:9" ht="20.399999999999999" outlineLevel="2" x14ac:dyDescent="0.25">
      <c r="A15" s="12" t="s">
        <v>9</v>
      </c>
      <c r="B15" s="12" t="s">
        <v>4</v>
      </c>
      <c r="C15" s="12" t="s">
        <v>7</v>
      </c>
      <c r="D15" s="13">
        <v>140</v>
      </c>
      <c r="E15" s="13">
        <v>100</v>
      </c>
      <c r="F15" s="13">
        <v>100</v>
      </c>
    </row>
    <row r="16" spans="1:9" ht="20.399999999999999" outlineLevel="2" x14ac:dyDescent="0.25">
      <c r="A16" s="12" t="s">
        <v>10</v>
      </c>
      <c r="B16" s="12" t="s">
        <v>4</v>
      </c>
      <c r="C16" s="12" t="s">
        <v>7</v>
      </c>
      <c r="D16" s="13">
        <v>3.5</v>
      </c>
      <c r="E16" s="13">
        <v>3.5</v>
      </c>
      <c r="F16" s="13">
        <v>3.5</v>
      </c>
    </row>
    <row r="17" spans="1:7" ht="20.399999999999999" outlineLevel="2" x14ac:dyDescent="0.25">
      <c r="A17" s="12" t="s">
        <v>11</v>
      </c>
      <c r="B17" s="12" t="s">
        <v>4</v>
      </c>
      <c r="C17" s="12" t="s">
        <v>7</v>
      </c>
      <c r="D17" s="13">
        <v>9758</v>
      </c>
      <c r="E17" s="13">
        <v>9220</v>
      </c>
      <c r="F17" s="13">
        <v>8330</v>
      </c>
    </row>
    <row r="18" spans="1:7" ht="13.2" outlineLevel="2" x14ac:dyDescent="0.25">
      <c r="A18" s="12" t="s">
        <v>12</v>
      </c>
      <c r="B18" s="12" t="s">
        <v>4</v>
      </c>
      <c r="C18" s="12" t="s">
        <v>7</v>
      </c>
      <c r="D18" s="13">
        <v>1831.8</v>
      </c>
      <c r="E18" s="13">
        <v>1660</v>
      </c>
      <c r="F18" s="13">
        <v>1300</v>
      </c>
    </row>
    <row r="19" spans="1:7" ht="30.6" outlineLevel="2" x14ac:dyDescent="0.25">
      <c r="A19" s="12" t="s">
        <v>13</v>
      </c>
      <c r="B19" s="12" t="s">
        <v>4</v>
      </c>
      <c r="C19" s="12" t="s">
        <v>7</v>
      </c>
      <c r="D19" s="13">
        <v>1680.5</v>
      </c>
      <c r="E19" s="13">
        <v>978</v>
      </c>
      <c r="F19" s="13">
        <v>960</v>
      </c>
    </row>
    <row r="20" spans="1:7" ht="40.799999999999997" outlineLevel="2" x14ac:dyDescent="0.25">
      <c r="A20" s="12" t="s">
        <v>15</v>
      </c>
      <c r="B20" s="12" t="s">
        <v>4</v>
      </c>
      <c r="C20" s="12" t="s">
        <v>14</v>
      </c>
      <c r="D20" s="13">
        <v>115.5</v>
      </c>
      <c r="E20" s="13">
        <v>116</v>
      </c>
      <c r="F20" s="13">
        <v>117</v>
      </c>
      <c r="G20" s="18"/>
    </row>
    <row r="21" spans="1:7" ht="40.799999999999997" outlineLevel="2" x14ac:dyDescent="0.25">
      <c r="A21" s="12" t="s">
        <v>16</v>
      </c>
      <c r="B21" s="12" t="s">
        <v>4</v>
      </c>
      <c r="C21" s="12" t="s">
        <v>14</v>
      </c>
      <c r="D21" s="13">
        <v>36</v>
      </c>
      <c r="E21" s="13">
        <v>37</v>
      </c>
      <c r="F21" s="13">
        <v>38</v>
      </c>
    </row>
    <row r="22" spans="1:7" ht="61.2" outlineLevel="2" x14ac:dyDescent="0.25">
      <c r="A22" s="12" t="s">
        <v>17</v>
      </c>
      <c r="B22" s="12" t="s">
        <v>4</v>
      </c>
      <c r="C22" s="12" t="s">
        <v>14</v>
      </c>
      <c r="D22" s="13">
        <v>102.7</v>
      </c>
      <c r="E22" s="13">
        <v>103</v>
      </c>
      <c r="F22" s="13">
        <v>104</v>
      </c>
    </row>
    <row r="23" spans="1:7" ht="13.2" outlineLevel="2" x14ac:dyDescent="0.25">
      <c r="A23" s="12" t="s">
        <v>19</v>
      </c>
      <c r="B23" s="12" t="s">
        <v>4</v>
      </c>
      <c r="C23" s="12" t="s">
        <v>18</v>
      </c>
      <c r="D23" s="13">
        <v>200</v>
      </c>
      <c r="E23" s="13">
        <v>200</v>
      </c>
      <c r="F23" s="13">
        <v>200</v>
      </c>
    </row>
    <row r="24" spans="1:7" ht="20.399999999999999" outlineLevel="2" x14ac:dyDescent="0.25">
      <c r="A24" s="12" t="s">
        <v>21</v>
      </c>
      <c r="B24" s="12" t="s">
        <v>4</v>
      </c>
      <c r="C24" s="12" t="s">
        <v>20</v>
      </c>
      <c r="D24" s="13">
        <v>450</v>
      </c>
      <c r="E24" s="13">
        <v>80</v>
      </c>
      <c r="F24" s="13">
        <v>150</v>
      </c>
      <c r="G24" s="18">
        <f>E24+E25+E26+E27+E28</f>
        <v>214</v>
      </c>
    </row>
    <row r="25" spans="1:7" ht="20.399999999999999" outlineLevel="2" x14ac:dyDescent="0.25">
      <c r="A25" s="12" t="s">
        <v>22</v>
      </c>
      <c r="B25" s="12" t="s">
        <v>4</v>
      </c>
      <c r="C25" s="12" t="s">
        <v>20</v>
      </c>
      <c r="D25" s="13">
        <v>167.1</v>
      </c>
      <c r="E25" s="13">
        <v>20</v>
      </c>
      <c r="F25" s="13">
        <v>100</v>
      </c>
    </row>
    <row r="26" spans="1:7" ht="40.799999999999997" outlineLevel="2" x14ac:dyDescent="0.25">
      <c r="A26" s="12" t="s">
        <v>23</v>
      </c>
      <c r="B26" s="12" t="s">
        <v>4</v>
      </c>
      <c r="C26" s="12" t="s">
        <v>20</v>
      </c>
      <c r="D26" s="13">
        <v>0</v>
      </c>
      <c r="E26" s="13">
        <v>34</v>
      </c>
      <c r="F26" s="13">
        <v>51</v>
      </c>
    </row>
    <row r="27" spans="1:7" ht="20.399999999999999" outlineLevel="2" x14ac:dyDescent="0.25">
      <c r="A27" s="12" t="s">
        <v>24</v>
      </c>
      <c r="B27" s="12" t="s">
        <v>4</v>
      </c>
      <c r="C27" s="12" t="s">
        <v>20</v>
      </c>
      <c r="D27" s="13">
        <v>35.6</v>
      </c>
      <c r="E27" s="13">
        <v>40</v>
      </c>
      <c r="F27" s="13">
        <v>160</v>
      </c>
    </row>
    <row r="28" spans="1:7" ht="30.6" outlineLevel="2" x14ac:dyDescent="0.25">
      <c r="A28" s="12" t="s">
        <v>25</v>
      </c>
      <c r="B28" s="12" t="s">
        <v>4</v>
      </c>
      <c r="C28" s="12" t="s">
        <v>20</v>
      </c>
      <c r="D28" s="13">
        <v>52.5</v>
      </c>
      <c r="E28" s="13">
        <v>40</v>
      </c>
      <c r="F28" s="13">
        <v>50</v>
      </c>
    </row>
    <row r="29" spans="1:7" ht="20.399999999999999" x14ac:dyDescent="0.25">
      <c r="A29" s="9" t="s">
        <v>70</v>
      </c>
      <c r="B29" s="10" t="s">
        <v>26</v>
      </c>
      <c r="C29" s="10" t="s">
        <v>69</v>
      </c>
      <c r="D29" s="11">
        <v>289.60000000000002</v>
      </c>
      <c r="E29" s="11">
        <f>E30</f>
        <v>299.60000000000002</v>
      </c>
      <c r="F29" s="11">
        <f>F30</f>
        <v>309.89999999999998</v>
      </c>
    </row>
    <row r="30" spans="1:7" ht="30.6" outlineLevel="2" x14ac:dyDescent="0.25">
      <c r="A30" s="12" t="s">
        <v>27</v>
      </c>
      <c r="B30" s="12" t="s">
        <v>26</v>
      </c>
      <c r="C30" s="12" t="s">
        <v>5</v>
      </c>
      <c r="D30" s="13">
        <v>289.60000000000002</v>
      </c>
      <c r="E30" s="13">
        <v>299.60000000000002</v>
      </c>
      <c r="F30" s="13">
        <v>309.89999999999998</v>
      </c>
    </row>
    <row r="31" spans="1:7" ht="20.399999999999999" x14ac:dyDescent="0.25">
      <c r="A31" s="9" t="s">
        <v>71</v>
      </c>
      <c r="B31" s="10" t="s">
        <v>5</v>
      </c>
      <c r="C31" s="10" t="s">
        <v>69</v>
      </c>
      <c r="D31" s="11">
        <v>100</v>
      </c>
      <c r="E31" s="11"/>
      <c r="F31" s="11"/>
    </row>
    <row r="32" spans="1:7" ht="20.399999999999999" outlineLevel="2" x14ac:dyDescent="0.25">
      <c r="A32" s="12" t="s">
        <v>29</v>
      </c>
      <c r="B32" s="12" t="s">
        <v>5</v>
      </c>
      <c r="C32" s="12" t="s">
        <v>28</v>
      </c>
      <c r="D32" s="13">
        <v>100</v>
      </c>
      <c r="E32" s="13"/>
      <c r="F32" s="13"/>
    </row>
    <row r="33" spans="1:6" ht="13.2" x14ac:dyDescent="0.25">
      <c r="A33" s="9" t="s">
        <v>72</v>
      </c>
      <c r="B33" s="10" t="s">
        <v>7</v>
      </c>
      <c r="C33" s="10" t="s">
        <v>69</v>
      </c>
      <c r="D33" s="11">
        <f>D35+D36+D37+D38+D39+D40+D41</f>
        <v>15814.6</v>
      </c>
      <c r="E33" s="11">
        <f>E34+E35+E36+E37+E38+E39+E40+E41</f>
        <v>41361.599999999999</v>
      </c>
      <c r="F33" s="11">
        <v>6371</v>
      </c>
    </row>
    <row r="34" spans="1:6" ht="20.399999999999999" outlineLevel="2" x14ac:dyDescent="0.25">
      <c r="A34" s="12" t="s">
        <v>31</v>
      </c>
      <c r="B34" s="12" t="s">
        <v>7</v>
      </c>
      <c r="C34" s="12" t="s">
        <v>30</v>
      </c>
      <c r="D34" s="13">
        <v>0</v>
      </c>
      <c r="E34" s="13">
        <v>60</v>
      </c>
      <c r="F34" s="13">
        <v>60</v>
      </c>
    </row>
    <row r="35" spans="1:6" ht="20.399999999999999" outlineLevel="2" x14ac:dyDescent="0.25">
      <c r="A35" s="12" t="s">
        <v>33</v>
      </c>
      <c r="B35" s="12" t="s">
        <v>7</v>
      </c>
      <c r="C35" s="12" t="s">
        <v>32</v>
      </c>
      <c r="D35" s="13">
        <v>794.9</v>
      </c>
      <c r="E35" s="13">
        <v>2000</v>
      </c>
      <c r="F35" s="13">
        <v>2000</v>
      </c>
    </row>
    <row r="36" spans="1:6" ht="20.399999999999999" outlineLevel="2" x14ac:dyDescent="0.25">
      <c r="A36" s="12" t="s">
        <v>34</v>
      </c>
      <c r="B36" s="12" t="s">
        <v>7</v>
      </c>
      <c r="C36" s="12" t="s">
        <v>32</v>
      </c>
      <c r="D36" s="13">
        <v>2900</v>
      </c>
      <c r="E36" s="13">
        <v>3022</v>
      </c>
      <c r="F36" s="13">
        <v>1922</v>
      </c>
    </row>
    <row r="37" spans="1:6" ht="81.599999999999994" outlineLevel="2" x14ac:dyDescent="0.25">
      <c r="A37" s="14" t="s">
        <v>35</v>
      </c>
      <c r="B37" s="12" t="s">
        <v>7</v>
      </c>
      <c r="C37" s="12" t="s">
        <v>32</v>
      </c>
      <c r="D37" s="13">
        <v>1219.2</v>
      </c>
      <c r="E37" s="13">
        <v>1165.3</v>
      </c>
      <c r="F37" s="13">
        <v>1165.3</v>
      </c>
    </row>
    <row r="38" spans="1:6" ht="91.8" outlineLevel="2" x14ac:dyDescent="0.25">
      <c r="A38" s="14" t="s">
        <v>36</v>
      </c>
      <c r="B38" s="12" t="s">
        <v>7</v>
      </c>
      <c r="C38" s="12" t="s">
        <v>32</v>
      </c>
      <c r="D38" s="13">
        <v>887.9</v>
      </c>
      <c r="E38" s="13">
        <v>803.7</v>
      </c>
      <c r="F38" s="13">
        <v>803.7</v>
      </c>
    </row>
    <row r="39" spans="1:6" ht="51" outlineLevel="2" x14ac:dyDescent="0.25">
      <c r="A39" s="12" t="s">
        <v>37</v>
      </c>
      <c r="B39" s="12" t="s">
        <v>7</v>
      </c>
      <c r="C39" s="12" t="s">
        <v>32</v>
      </c>
      <c r="D39" s="13">
        <v>9672.6</v>
      </c>
      <c r="E39" s="13">
        <v>33999</v>
      </c>
      <c r="F39" s="13">
        <v>0</v>
      </c>
    </row>
    <row r="40" spans="1:6" ht="20.399999999999999" outlineLevel="2" x14ac:dyDescent="0.25">
      <c r="A40" s="12" t="s">
        <v>39</v>
      </c>
      <c r="B40" s="12" t="s">
        <v>7</v>
      </c>
      <c r="C40" s="12" t="s">
        <v>38</v>
      </c>
      <c r="D40" s="13">
        <v>20</v>
      </c>
      <c r="E40" s="13">
        <v>20</v>
      </c>
      <c r="F40" s="13">
        <v>20</v>
      </c>
    </row>
    <row r="41" spans="1:6" ht="20.399999999999999" outlineLevel="2" x14ac:dyDescent="0.25">
      <c r="A41" s="12" t="s">
        <v>31</v>
      </c>
      <c r="B41" s="12" t="s">
        <v>7</v>
      </c>
      <c r="C41" s="12" t="s">
        <v>38</v>
      </c>
      <c r="D41" s="13">
        <v>320</v>
      </c>
      <c r="E41" s="13">
        <v>291.60000000000002</v>
      </c>
      <c r="F41" s="13">
        <v>40020</v>
      </c>
    </row>
    <row r="42" spans="1:6" ht="13.2" x14ac:dyDescent="0.25">
      <c r="A42" s="9" t="s">
        <v>73</v>
      </c>
      <c r="B42" s="10" t="s">
        <v>30</v>
      </c>
      <c r="C42" s="10" t="s">
        <v>69</v>
      </c>
      <c r="D42" s="11">
        <f>D43+D44+D45+D46+D47+D48+D49+D50+D51+D52+D53+D54+D55+D56+D57+D58+D59</f>
        <v>21518.5</v>
      </c>
      <c r="E42" s="11">
        <v>7912</v>
      </c>
      <c r="F42" s="11">
        <v>8786.7999999999993</v>
      </c>
    </row>
    <row r="43" spans="1:6" ht="30.6" outlineLevel="2" x14ac:dyDescent="0.25">
      <c r="A43" s="12" t="s">
        <v>40</v>
      </c>
      <c r="B43" s="12" t="s">
        <v>30</v>
      </c>
      <c r="C43" s="12" t="s">
        <v>4</v>
      </c>
      <c r="D43" s="13">
        <v>144</v>
      </c>
      <c r="E43" s="13">
        <v>144</v>
      </c>
      <c r="F43" s="13">
        <v>145</v>
      </c>
    </row>
    <row r="44" spans="1:6" ht="30.6" outlineLevel="2" x14ac:dyDescent="0.25">
      <c r="A44" s="12" t="s">
        <v>41</v>
      </c>
      <c r="B44" s="12" t="s">
        <v>30</v>
      </c>
      <c r="C44" s="12" t="s">
        <v>4</v>
      </c>
      <c r="D44" s="13">
        <v>32.6</v>
      </c>
      <c r="E44" s="13">
        <v>336</v>
      </c>
      <c r="F44" s="13">
        <v>33</v>
      </c>
    </row>
    <row r="45" spans="1:6" ht="30.6" outlineLevel="2" x14ac:dyDescent="0.25">
      <c r="A45" s="12" t="s">
        <v>42</v>
      </c>
      <c r="B45" s="12" t="s">
        <v>30</v>
      </c>
      <c r="C45" s="12" t="s">
        <v>4</v>
      </c>
      <c r="D45" s="13">
        <v>705.4</v>
      </c>
      <c r="E45" s="13"/>
      <c r="F45" s="13"/>
    </row>
    <row r="46" spans="1:6" ht="30.6" outlineLevel="2" x14ac:dyDescent="0.25">
      <c r="A46" s="12" t="s">
        <v>42</v>
      </c>
      <c r="B46" s="12" t="s">
        <v>30</v>
      </c>
      <c r="C46" s="12" t="s">
        <v>4</v>
      </c>
      <c r="D46" s="13">
        <v>729.1</v>
      </c>
      <c r="E46" s="13"/>
      <c r="F46" s="13"/>
    </row>
    <row r="47" spans="1:6" ht="30.6" outlineLevel="2" x14ac:dyDescent="0.25">
      <c r="A47" s="12" t="s">
        <v>42</v>
      </c>
      <c r="B47" s="12" t="s">
        <v>30</v>
      </c>
      <c r="C47" s="12" t="s">
        <v>4</v>
      </c>
      <c r="D47" s="13">
        <v>878.5</v>
      </c>
      <c r="E47" s="13"/>
      <c r="F47" s="13"/>
    </row>
    <row r="48" spans="1:6" ht="30.6" outlineLevel="2" x14ac:dyDescent="0.25">
      <c r="A48" s="12" t="s">
        <v>43</v>
      </c>
      <c r="B48" s="12" t="s">
        <v>30</v>
      </c>
      <c r="C48" s="12" t="s">
        <v>4</v>
      </c>
      <c r="D48" s="13">
        <v>988</v>
      </c>
      <c r="E48" s="13">
        <v>975</v>
      </c>
      <c r="F48" s="13">
        <v>1022</v>
      </c>
    </row>
    <row r="49" spans="1:6" ht="20.399999999999999" outlineLevel="2" x14ac:dyDescent="0.25">
      <c r="A49" s="12" t="s">
        <v>44</v>
      </c>
      <c r="B49" s="12" t="s">
        <v>30</v>
      </c>
      <c r="C49" s="12" t="s">
        <v>4</v>
      </c>
      <c r="D49" s="13">
        <v>300</v>
      </c>
      <c r="E49" s="13">
        <v>300</v>
      </c>
      <c r="F49" s="13">
        <v>300</v>
      </c>
    </row>
    <row r="50" spans="1:6" ht="51" outlineLevel="2" x14ac:dyDescent="0.25">
      <c r="A50" s="12" t="s">
        <v>45</v>
      </c>
      <c r="B50" s="12" t="s">
        <v>30</v>
      </c>
      <c r="C50" s="12" t="s">
        <v>26</v>
      </c>
      <c r="D50" s="13">
        <v>121.2</v>
      </c>
      <c r="E50" s="13">
        <v>122</v>
      </c>
      <c r="F50" s="13">
        <v>125</v>
      </c>
    </row>
    <row r="51" spans="1:6" ht="30.6" outlineLevel="2" x14ac:dyDescent="0.25">
      <c r="A51" s="12" t="s">
        <v>43</v>
      </c>
      <c r="B51" s="12" t="s">
        <v>30</v>
      </c>
      <c r="C51" s="12" t="s">
        <v>26</v>
      </c>
      <c r="D51" s="13">
        <v>100</v>
      </c>
      <c r="E51" s="13">
        <v>1078</v>
      </c>
      <c r="F51" s="13">
        <v>1175</v>
      </c>
    </row>
    <row r="52" spans="1:6" ht="30.6" outlineLevel="2" x14ac:dyDescent="0.25">
      <c r="A52" s="12" t="s">
        <v>43</v>
      </c>
      <c r="B52" s="12" t="s">
        <v>30</v>
      </c>
      <c r="C52" s="12" t="s">
        <v>5</v>
      </c>
      <c r="D52" s="13">
        <v>442.2</v>
      </c>
      <c r="E52" s="13">
        <v>800</v>
      </c>
      <c r="F52" s="13">
        <v>870</v>
      </c>
    </row>
    <row r="53" spans="1:6" ht="13.2" outlineLevel="2" x14ac:dyDescent="0.25">
      <c r="A53" s="12" t="s">
        <v>46</v>
      </c>
      <c r="B53" s="12" t="s">
        <v>30</v>
      </c>
      <c r="C53" s="12" t="s">
        <v>5</v>
      </c>
      <c r="D53" s="13">
        <v>8145</v>
      </c>
      <c r="E53" s="13">
        <v>4010</v>
      </c>
      <c r="F53" s="13">
        <v>4610</v>
      </c>
    </row>
    <row r="54" spans="1:6" ht="20.399999999999999" outlineLevel="2" x14ac:dyDescent="0.25">
      <c r="A54" s="12" t="s">
        <v>47</v>
      </c>
      <c r="B54" s="12" t="s">
        <v>30</v>
      </c>
      <c r="C54" s="12" t="s">
        <v>5</v>
      </c>
      <c r="D54" s="13">
        <v>60</v>
      </c>
      <c r="E54" s="13">
        <v>70</v>
      </c>
      <c r="F54" s="13">
        <v>100</v>
      </c>
    </row>
    <row r="55" spans="1:6" ht="13.2" outlineLevel="2" x14ac:dyDescent="0.25">
      <c r="A55" s="12" t="s">
        <v>48</v>
      </c>
      <c r="B55" s="12" t="s">
        <v>30</v>
      </c>
      <c r="C55" s="12" t="s">
        <v>5</v>
      </c>
      <c r="D55" s="13">
        <v>3568.8</v>
      </c>
      <c r="E55" s="13">
        <v>260</v>
      </c>
      <c r="F55" s="13">
        <v>280</v>
      </c>
    </row>
    <row r="56" spans="1:6" ht="20.399999999999999" outlineLevel="2" x14ac:dyDescent="0.25">
      <c r="A56" s="12" t="s">
        <v>49</v>
      </c>
      <c r="B56" s="12" t="s">
        <v>30</v>
      </c>
      <c r="C56" s="12" t="s">
        <v>5</v>
      </c>
      <c r="D56" s="13">
        <v>630</v>
      </c>
      <c r="E56" s="13">
        <v>120</v>
      </c>
      <c r="F56" s="13">
        <v>120</v>
      </c>
    </row>
    <row r="57" spans="1:6" ht="51" outlineLevel="2" x14ac:dyDescent="0.25">
      <c r="A57" s="12" t="s">
        <v>50</v>
      </c>
      <c r="B57" s="12" t="s">
        <v>30</v>
      </c>
      <c r="C57" s="12" t="s">
        <v>5</v>
      </c>
      <c r="D57" s="13">
        <v>1263.2</v>
      </c>
      <c r="E57" s="13"/>
      <c r="F57" s="13"/>
    </row>
    <row r="58" spans="1:6" ht="40.799999999999997" outlineLevel="2" x14ac:dyDescent="0.25">
      <c r="A58" s="12" t="s">
        <v>51</v>
      </c>
      <c r="B58" s="12" t="s">
        <v>30</v>
      </c>
      <c r="C58" s="12" t="s">
        <v>5</v>
      </c>
      <c r="D58" s="13">
        <v>3399.2</v>
      </c>
      <c r="E58" s="13"/>
      <c r="F58" s="13"/>
    </row>
    <row r="59" spans="1:6" ht="40.799999999999997" outlineLevel="2" x14ac:dyDescent="0.25">
      <c r="A59" s="12" t="s">
        <v>52</v>
      </c>
      <c r="B59" s="12" t="s">
        <v>30</v>
      </c>
      <c r="C59" s="12" t="s">
        <v>5</v>
      </c>
      <c r="D59" s="13">
        <v>11.3</v>
      </c>
      <c r="E59" s="13">
        <v>6.8</v>
      </c>
      <c r="F59" s="13">
        <v>0</v>
      </c>
    </row>
    <row r="60" spans="1:6" ht="20.399999999999999" x14ac:dyDescent="0.25">
      <c r="A60" s="9" t="s">
        <v>74</v>
      </c>
      <c r="B60" s="10" t="s">
        <v>14</v>
      </c>
      <c r="C60" s="10" t="s">
        <v>69</v>
      </c>
      <c r="D60" s="11">
        <f>D61</f>
        <v>100</v>
      </c>
      <c r="E60" s="11">
        <f>E61</f>
        <v>242</v>
      </c>
      <c r="F60" s="11">
        <f>F61</f>
        <v>360</v>
      </c>
    </row>
    <row r="61" spans="1:6" ht="20.399999999999999" outlineLevel="2" x14ac:dyDescent="0.25">
      <c r="A61" s="12" t="s">
        <v>53</v>
      </c>
      <c r="B61" s="12" t="s">
        <v>14</v>
      </c>
      <c r="C61" s="12" t="s">
        <v>30</v>
      </c>
      <c r="D61" s="13">
        <v>100</v>
      </c>
      <c r="E61" s="13">
        <v>242</v>
      </c>
      <c r="F61" s="13">
        <v>360</v>
      </c>
    </row>
    <row r="62" spans="1:6" ht="13.2" outlineLevel="2" x14ac:dyDescent="0.25">
      <c r="A62" s="12" t="s">
        <v>54</v>
      </c>
      <c r="B62" s="12" t="s">
        <v>14</v>
      </c>
      <c r="C62" s="12" t="s">
        <v>30</v>
      </c>
      <c r="D62" s="13">
        <v>0</v>
      </c>
      <c r="E62" s="13">
        <v>0</v>
      </c>
      <c r="F62" s="13">
        <v>0</v>
      </c>
    </row>
    <row r="63" spans="1:6" ht="13.2" x14ac:dyDescent="0.25">
      <c r="A63" s="9" t="s">
        <v>75</v>
      </c>
      <c r="B63" s="10" t="s">
        <v>55</v>
      </c>
      <c r="C63" s="10"/>
      <c r="D63" s="11">
        <f>D64</f>
        <v>480.3</v>
      </c>
      <c r="E63" s="11">
        <f>E64</f>
        <v>310</v>
      </c>
      <c r="F63" s="11">
        <f>F64</f>
        <v>404.2</v>
      </c>
    </row>
    <row r="64" spans="1:6" ht="40.799999999999997" outlineLevel="2" x14ac:dyDescent="0.25">
      <c r="A64" s="12" t="s">
        <v>56</v>
      </c>
      <c r="B64" s="12" t="s">
        <v>55</v>
      </c>
      <c r="C64" s="12" t="s">
        <v>55</v>
      </c>
      <c r="D64" s="13">
        <v>480.3</v>
      </c>
      <c r="E64" s="13">
        <v>310</v>
      </c>
      <c r="F64" s="13">
        <v>404.2</v>
      </c>
    </row>
    <row r="65" spans="1:6" ht="20.399999999999999" x14ac:dyDescent="0.25">
      <c r="A65" s="9" t="s">
        <v>76</v>
      </c>
      <c r="B65" s="10" t="s">
        <v>57</v>
      </c>
      <c r="C65" s="10" t="s">
        <v>69</v>
      </c>
      <c r="D65" s="11">
        <f>D66+D67+D68+D69+D70+D71</f>
        <v>21210.799999999999</v>
      </c>
      <c r="E65" s="11">
        <f>E66+E67+E68+E69+E70</f>
        <v>15105.9</v>
      </c>
      <c r="F65" s="11">
        <f>F66+F67+F68+F69+F70+F71</f>
        <v>13331.6</v>
      </c>
    </row>
    <row r="66" spans="1:6" ht="20.399999999999999" outlineLevel="2" x14ac:dyDescent="0.25">
      <c r="A66" s="12" t="s">
        <v>58</v>
      </c>
      <c r="B66" s="12" t="s">
        <v>57</v>
      </c>
      <c r="C66" s="12" t="s">
        <v>4</v>
      </c>
      <c r="D66" s="13">
        <v>7032.9</v>
      </c>
      <c r="E66" s="13">
        <v>4860</v>
      </c>
      <c r="F66" s="13">
        <v>6250</v>
      </c>
    </row>
    <row r="67" spans="1:6" ht="20.399999999999999" outlineLevel="2" x14ac:dyDescent="0.25">
      <c r="A67" s="12" t="s">
        <v>59</v>
      </c>
      <c r="B67" s="12" t="s">
        <v>57</v>
      </c>
      <c r="C67" s="12" t="s">
        <v>4</v>
      </c>
      <c r="D67" s="13">
        <v>2370</v>
      </c>
      <c r="E67" s="13">
        <v>7390</v>
      </c>
      <c r="F67" s="13">
        <v>3033</v>
      </c>
    </row>
    <row r="68" spans="1:6" ht="81.599999999999994" outlineLevel="2" x14ac:dyDescent="0.25">
      <c r="A68" s="14" t="s">
        <v>60</v>
      </c>
      <c r="B68" s="12" t="s">
        <v>57</v>
      </c>
      <c r="C68" s="12" t="s">
        <v>4</v>
      </c>
      <c r="D68" s="13">
        <v>1430</v>
      </c>
      <c r="E68" s="13">
        <v>345.9</v>
      </c>
      <c r="F68" s="13">
        <v>292.60000000000002</v>
      </c>
    </row>
    <row r="69" spans="1:6" ht="81.599999999999994" outlineLevel="2" x14ac:dyDescent="0.25">
      <c r="A69" s="14" t="s">
        <v>61</v>
      </c>
      <c r="B69" s="12" t="s">
        <v>57</v>
      </c>
      <c r="C69" s="12" t="s">
        <v>4</v>
      </c>
      <c r="D69" s="13">
        <v>4140</v>
      </c>
      <c r="E69" s="13">
        <v>2220</v>
      </c>
      <c r="F69" s="13">
        <v>3450</v>
      </c>
    </row>
    <row r="70" spans="1:6" ht="40.799999999999997" outlineLevel="2" x14ac:dyDescent="0.25">
      <c r="A70" s="12" t="s">
        <v>62</v>
      </c>
      <c r="B70" s="12" t="s">
        <v>57</v>
      </c>
      <c r="C70" s="12" t="s">
        <v>4</v>
      </c>
      <c r="D70" s="13">
        <v>421.1</v>
      </c>
      <c r="E70" s="13">
        <v>290</v>
      </c>
      <c r="F70" s="13">
        <v>306</v>
      </c>
    </row>
    <row r="71" spans="1:6" ht="30.6" outlineLevel="2" x14ac:dyDescent="0.25">
      <c r="A71" s="12" t="s">
        <v>63</v>
      </c>
      <c r="B71" s="12" t="s">
        <v>57</v>
      </c>
      <c r="C71" s="12" t="s">
        <v>4</v>
      </c>
      <c r="D71" s="13">
        <v>5816.8</v>
      </c>
      <c r="E71" s="13">
        <v>0</v>
      </c>
      <c r="F71" s="13">
        <v>0</v>
      </c>
    </row>
    <row r="72" spans="1:6" ht="13.2" x14ac:dyDescent="0.25">
      <c r="A72" s="9" t="s">
        <v>77</v>
      </c>
      <c r="B72" s="10" t="s">
        <v>64</v>
      </c>
      <c r="C72" s="10" t="s">
        <v>69</v>
      </c>
      <c r="D72" s="11">
        <f>D73</f>
        <v>1273</v>
      </c>
      <c r="E72" s="11">
        <f>E73</f>
        <v>1250</v>
      </c>
      <c r="F72" s="11">
        <f>F73</f>
        <v>1400</v>
      </c>
    </row>
    <row r="73" spans="1:6" ht="20.399999999999999" outlineLevel="2" x14ac:dyDescent="0.25">
      <c r="A73" s="12" t="s">
        <v>65</v>
      </c>
      <c r="B73" s="12" t="s">
        <v>64</v>
      </c>
      <c r="C73" s="12" t="s">
        <v>4</v>
      </c>
      <c r="D73" s="13">
        <v>1273</v>
      </c>
      <c r="E73" s="13">
        <v>1250</v>
      </c>
      <c r="F73" s="13">
        <v>1400</v>
      </c>
    </row>
    <row r="74" spans="1:6" ht="13.2" x14ac:dyDescent="0.25">
      <c r="A74" s="9" t="s">
        <v>78</v>
      </c>
      <c r="B74" s="10" t="s">
        <v>18</v>
      </c>
      <c r="C74" s="10" t="s">
        <v>69</v>
      </c>
      <c r="D74" s="11">
        <f>D75</f>
        <v>34.1</v>
      </c>
      <c r="E74" s="11">
        <f>E75</f>
        <v>200</v>
      </c>
      <c r="F74" s="11">
        <f>F75</f>
        <v>790</v>
      </c>
    </row>
    <row r="75" spans="1:6" ht="20.399999999999999" outlineLevel="2" x14ac:dyDescent="0.25">
      <c r="A75" s="12" t="s">
        <v>66</v>
      </c>
      <c r="B75" s="12" t="s">
        <v>18</v>
      </c>
      <c r="C75" s="12" t="s">
        <v>26</v>
      </c>
      <c r="D75" s="13">
        <v>34.1</v>
      </c>
      <c r="E75" s="13">
        <v>200</v>
      </c>
      <c r="F75" s="13">
        <v>790</v>
      </c>
    </row>
    <row r="76" spans="1:6" ht="13.2" x14ac:dyDescent="0.25">
      <c r="A76" s="15" t="s">
        <v>67</v>
      </c>
      <c r="B76" s="16"/>
      <c r="C76" s="16"/>
      <c r="D76" s="17">
        <f>D74+D72+D65+D63+D60+D42+D33+D31+D29+D12</f>
        <v>77967.599999999991</v>
      </c>
      <c r="E76" s="17">
        <f>E74+E72+E65+E63+E60+E42+E33+E29+E12</f>
        <v>81651.100000000006</v>
      </c>
      <c r="F76" s="17">
        <f>F74+F72+F65+F63+F60+F42+F33+F31+F29+F12</f>
        <v>45723.5</v>
      </c>
    </row>
  </sheetData>
  <mergeCells count="5"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Станиславовна Леонченкова</dc:creator>
  <dc:description>POI HSSF rep:2.54.0.202</dc:description>
  <cp:lastModifiedBy>Ольга Станиславовна Леонченкова</cp:lastModifiedBy>
  <dcterms:created xsi:type="dcterms:W3CDTF">2022-06-30T12:10:56Z</dcterms:created>
  <dcterms:modified xsi:type="dcterms:W3CDTF">2022-10-16T17:24:32Z</dcterms:modified>
</cp:coreProperties>
</file>