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<sst xmlns="http://schemas.openxmlformats.org/spreadsheetml/2006/main" count="246" uniqueCount="237">
  <si>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</si>
  <si>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</si>
  <si>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</si>
  <si>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</si>
  <si>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</si>
  <si>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</si>
  <si>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</si>
  <si>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</si>
  <si>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</si>
  <si>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</si>
  <si>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</si>
  <si>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</si>
  <si>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</si>
  <si>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</si>
  <si>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</si>
  <si>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</si>
  <si>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</si>
  <si>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</si>
  <si>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</si>
  <si>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</si>
  <si>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</si>
  <si>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</si>
  <si>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</si>
  <si>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</si>
  <si>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</si>
  <si>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</si>
  <si>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</si>
  <si>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</si>
  <si>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</si>
  <si>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</si>
  <si>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</si>
  <si>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</si>
  <si>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</si>
  <si>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</si>
  <si>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</si>
  <si>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</si>
  <si>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</si>
  <si>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</si>
  <si>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</si>
  <si>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</si>
  <si>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</si>
  <si>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</si>
  <si>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</si>
  <si>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</si>
  <si>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</si>
  <si>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</si>
  <si>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</si>
  <si>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</si>
  <si>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</si>
  <si>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</si>
  <si>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</si>
  <si>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</si>
  <si>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</si>
  <si>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</si>
  <si>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</si>
  <si>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</si>
  <si>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</si>
  <si>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</si>
  <si>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</si>
  <si>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</si>
  <si>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</si>
  <si>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</si>
  <si>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</si>
  <si>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</si>
  <si>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</si>
  <si>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</si>
  <si>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</si>
  <si>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</si>
  <si>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</si>
  <si>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</si>
  <si>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</si>
  <si>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</si>
  <si>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</si>
  <si>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</si>
  <si>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</si>
  <si>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</si>
  <si>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</si>
  <si>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</si>
  <si>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</si>
  <si>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</si>
  <si>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</si>
  <si>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</si>
  <si>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</si>
  <si>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</si>
  <si>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</si>
  <si>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</si>
  <si>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</si>
  <si>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</si>
  <si>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</si>
  <si>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</si>
  <si>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</si>
  <si>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</si>
  <si>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</si>
  <si>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</si>
  <si>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</si>
  <si>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</si>
  <si>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</si>
  <si>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</si>
  <si>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</si>
  <si>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</si>
  <si>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</si>
  <si>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</si>
  <si>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</si>
  <si>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</si>
  <si>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</si>
  <si>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</si>
  <si>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</si>
  <si>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</si>
  <si>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</si>
  <si>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</si>
  <si>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</si>
  <si>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</si>
  <si>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</si>
  <si>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</si>
  <si>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</si>
  <si>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</si>
  <si>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</si>
  <si>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</si>
  <si>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</si>
  <si>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</si>
  <si>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</si>
  <si>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</si>
  <si>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</si>
  <si>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</si>
  <si>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</si>
  <si>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</si>
  <si>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</si>
  <si>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</si>
  <si>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</si>
  <si>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</si>
  <si>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</si>
  <si>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</si>
  <si>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</si>
  <si>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</si>
  <si>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</si>
  <si>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</si>
  <si>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</si>
  <si>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</si>
  <si>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</si>
  <si>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</si>
  <si>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</si>
  <si>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</si>
  <si>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</si>
  <si>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</si>
  <si>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</si>
  <si>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</si>
  <si>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</si>
  <si>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</si>
  <si>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</si>
  <si>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</si>
  <si>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</si>
  <si>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</si>
  <si>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</si>
  <si>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</si>
  <si>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</si>
  <si>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</si>
  <si>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613 2 02 02077 10 0000 151</t>
  </si>
  <si>
    <t>1 2 02 02088 13 0002 151</t>
  </si>
  <si>
    <t>613 2 02 02999 10 0000 151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</si>
  <si>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</si>
  <si>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</si>
  <si>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</si>
  <si>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</si>
  <si>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</si>
  <si>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</si>
  <si>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</si>
  <si>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</si>
  <si>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</si>
  <si>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</si>
  <si>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</si>
  <si>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</si>
  <si>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</si>
  <si>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</si>
  <si>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</si>
  <si>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</si>
  <si>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</si>
  <si>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</si>
  <si>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</si>
  <si>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</si>
  <si>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</si>
  <si>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</si>
  <si>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</si>
  <si>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</si>
  <si>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</si>
  <si>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</si>
  <si>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</si>
  <si>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</si>
  <si>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</si>
  <si>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</si>
  <si>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</si>
  <si>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</si>
  <si>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</si>
  <si>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</si>
  <si>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</si>
  <si>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</si>
  <si>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</si>
  <si>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 xml:space="preserve">% исполнения </t>
  </si>
  <si>
    <t>182 1 06 04012 02 1000 110</t>
  </si>
  <si>
    <t xml:space="preserve">Прочие субсидии  бюджетам поселений </t>
  </si>
  <si>
    <t>Прочие субсидии бюджетам поселений</t>
  </si>
  <si>
    <t>613 202 29999  10 0000  151</t>
  </si>
  <si>
    <t>613 1 11 05075 10 0000 120</t>
  </si>
  <si>
    <t xml:space="preserve">Исполнение доходов  бюджета  </t>
  </si>
  <si>
    <t>613 117 05050 10 0000 410</t>
  </si>
  <si>
    <t>Невыясненные поступления, зачисляемые в бюджеты сельскеих поселений</t>
  </si>
  <si>
    <t>Субсидии бюджетам сельских поселений на  осуществление дорожной деятельности автомобильных  дорог общего пользования</t>
  </si>
  <si>
    <t>613 219 60 00 010 0000 151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</si>
  <si>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</si>
  <si>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</si>
  <si>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</si>
  <si>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613 2 02 20077 10 0000 150</t>
  </si>
  <si>
    <t xml:space="preserve"> Прочие субсидии бюджетам поселений (развитие культуры)</t>
  </si>
  <si>
    <t>Возврат остатков субсидий, субвенций и иных межбюджетных трансфертов, имеющих целевое назначение, прошлых лет из бюджетов секльскеих  поселений</t>
  </si>
  <si>
    <t xml:space="preserve">                        Рождественского сельского поселения  за    2020 года</t>
  </si>
  <si>
    <t>Исполнено  на 01.01.2021</t>
  </si>
  <si>
    <r>
      <t>Субсидия  на мероприятия  по создан</t>
    </r>
    <r>
      <rPr>
        <b/>
        <sz val="10"/>
        <color indexed="8"/>
        <rFont val="Times New Roman"/>
        <family val="1"/>
      </rPr>
      <t>ию  мест(  площадок)  накопления  тверды</t>
    </r>
    <r>
      <rPr>
        <sz val="10"/>
        <color indexed="8"/>
        <rFont val="Times New Roman"/>
        <family val="1"/>
      </rPr>
      <t xml:space="preserve">х  коммунальных отходов в рамках  охраны окружающей средств </t>
    </r>
  </si>
  <si>
    <t>Субсидияна поддержку развития общественной инфраструктуры муниципального значения</t>
  </si>
  <si>
    <t>613 2 02 202991 00 000 150</t>
  </si>
  <si>
    <t>Субсидия  содействия реформирования  жилищно-коммунального хозяйства  на обеспечение  качественным жильем граждан  на переселение из аварийного  жилищного фонда</t>
  </si>
  <si>
    <t>613 2 02 203021 00 000 150</t>
  </si>
  <si>
    <t>613 2 02 29999 10 0000 150</t>
  </si>
  <si>
    <t>Субсидия на мероприятия по ликвидации несанкционных свалок в рамках гос программы " Охрана государственной среды"</t>
  </si>
  <si>
    <t>Наименование показателей</t>
  </si>
  <si>
    <t>Код дохода по КД</t>
  </si>
  <si>
    <t>613 2 19 6001010 0000 150</t>
  </si>
  <si>
    <t>613 2 02 49999 10 0000 150</t>
  </si>
  <si>
    <t>613 2 070 503010 0000 150</t>
  </si>
  <si>
    <t>Прочие безвозмездные  поступления в бюджет поселений</t>
  </si>
  <si>
    <t>613 2 02 30000 00 0000 150</t>
  </si>
  <si>
    <t>613 2 02 36118 10 0000 150</t>
  </si>
  <si>
    <t>613 2 02 30024 10 0000 150</t>
  </si>
  <si>
    <t>613 2 02 40000 00 0000 150</t>
  </si>
  <si>
    <t>613 2 02 01001 10 0000 150</t>
  </si>
  <si>
    <t>613 2 02 02000 00 0000 150</t>
  </si>
  <si>
    <t>613 202 20216  10 0000  150</t>
  </si>
  <si>
    <t>613 202 29999  10 0000  150</t>
  </si>
  <si>
    <r>
      <t>№ 2   от  "   21  " января      2021г</t>
    </r>
    <r>
      <rPr>
        <sz val="10"/>
        <color indexed="6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</si>
</sst>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  <numFmt numFmtId="182" formatCode="[$-FC19]d\ mmmm\ yyyy\ &quot;г.&quot;"/>
  </numFmts>
  <fonts count="57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12"/>
      <color indexed="60"/>
      <name val="Times New Roman"/>
      <family val="1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12"/>
      <color rgb="FFC00000"/>
      <name val="Times New Roman"/>
      <family val="1"/>
    </font>
    <font>
      <sz val="12"/>
      <color rgb="FFC00000"/>
      <name val="Arial"/>
      <family val="2"/>
    </font>
    <font>
      <b/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8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9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13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1" fillId="0" borderId="12" xfId="33" applyNumberFormat="1" applyFont="1" applyFill="1" applyBorder="1" applyAlignment="1">
      <alignment horizontal="right" vertical="center" wrapText="1" readingOrder="1"/>
      <protection/>
    </xf>
    <xf numFmtId="2" fontId="12" fillId="0" borderId="12" xfId="33" applyNumberFormat="1" applyFont="1" applyFill="1" applyBorder="1" applyAlignment="1">
      <alignment horizontal="righ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4" fillId="0" borderId="14" xfId="33" applyNumberFormat="1" applyFont="1" applyFill="1" applyBorder="1" applyAlignment="1">
      <alignment horizontal="left" vertical="center" wrapText="1" readingOrder="1"/>
      <protection/>
    </xf>
    <xf numFmtId="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5" xfId="33" applyNumberFormat="1" applyFont="1" applyFill="1" applyBorder="1" applyAlignment="1">
      <alignment horizontal="right" vertical="center" wrapText="1" readingOrder="1"/>
      <protection/>
    </xf>
    <xf numFmtId="0" fontId="13" fillId="33" borderId="10" xfId="33" applyNumberFormat="1" applyFont="1" applyFill="1" applyBorder="1" applyAlignment="1">
      <alignment horizontal="left" vertical="center" wrapText="1" readingOrder="1"/>
      <protection/>
    </xf>
    <xf numFmtId="2" fontId="0" fillId="0" borderId="0" xfId="0" applyNumberFormat="1" applyAlignment="1">
      <alignment/>
    </xf>
    <xf numFmtId="2" fontId="4" fillId="35" borderId="13" xfId="33" applyNumberFormat="1" applyFont="1" applyFill="1" applyBorder="1" applyAlignment="1">
      <alignment horizontal="right" vertical="center" wrapText="1" readingOrder="1"/>
      <protection/>
    </xf>
    <xf numFmtId="2" fontId="4" fillId="35" borderId="0" xfId="33" applyNumberFormat="1" applyFont="1" applyFill="1" applyBorder="1" applyAlignment="1">
      <alignment horizontal="right" vertical="center" wrapText="1" readingOrder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distributed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distributed"/>
    </xf>
    <xf numFmtId="0" fontId="55" fillId="0" borderId="0" xfId="0" applyFont="1" applyAlignment="1">
      <alignment/>
    </xf>
    <xf numFmtId="0" fontId="54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56" fillId="0" borderId="0" xfId="0" applyFont="1" applyAlignment="1">
      <alignment horizontal="right" vertical="distributed"/>
    </xf>
    <xf numFmtId="0" fontId="52" fillId="0" borderId="0" xfId="0" applyFont="1" applyAlignment="1">
      <alignment horizontal="right" vertical="distributed"/>
    </xf>
    <xf numFmtId="0" fontId="54" fillId="0" borderId="0" xfId="0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126">
      <selection activeCell="B9" sqref="B9"/>
    </sheetView>
  </sheetViews>
  <sheetFormatPr defaultColWidth="9.140625" defaultRowHeight="12.75"/>
  <cols>
    <col min="1" max="1" width="24.28125" style="0" customWidth="1"/>
    <col min="2" max="2" width="41.421875" style="0" customWidth="1"/>
    <col min="3" max="3" width="13.421875" style="0" customWidth="1"/>
    <col min="4" max="4" width="11.57421875" style="0" hidden="1" customWidth="1"/>
    <col min="5" max="5" width="8.7109375" style="0" hidden="1" customWidth="1"/>
    <col min="6" max="6" width="13.421875" style="0" customWidth="1"/>
    <col min="7" max="7" width="9.28125" style="0" customWidth="1"/>
  </cols>
  <sheetData>
    <row r="1" spans="1:9" ht="15.75">
      <c r="A1" s="13"/>
      <c r="B1" s="59" t="s">
        <v>111</v>
      </c>
      <c r="C1" s="59"/>
      <c r="D1" s="59"/>
      <c r="E1" s="14"/>
      <c r="F1" s="14"/>
      <c r="G1" s="14"/>
      <c r="H1" s="14"/>
      <c r="I1" s="14"/>
    </row>
    <row r="2" spans="1:11" ht="12.75">
      <c r="A2" s="60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53"/>
      <c r="B3" s="61" t="s">
        <v>236</v>
      </c>
      <c r="C3" s="61"/>
      <c r="D3" s="62"/>
      <c r="E3" s="54"/>
      <c r="F3" s="54"/>
      <c r="G3" s="54"/>
      <c r="H3" s="54"/>
      <c r="I3" s="54"/>
      <c r="J3" s="55"/>
      <c r="K3" s="55"/>
    </row>
    <row r="4" spans="1:11" ht="1.5" customHeight="1">
      <c r="A4" s="53"/>
      <c r="B4" s="53"/>
      <c r="C4" s="53"/>
      <c r="D4" s="53"/>
      <c r="E4" s="53"/>
      <c r="F4" s="53"/>
      <c r="G4" s="53"/>
      <c r="H4" s="53"/>
      <c r="I4" s="53"/>
      <c r="J4" s="55"/>
      <c r="K4" s="55"/>
    </row>
    <row r="5" spans="1:11" ht="15.75">
      <c r="A5" s="63" t="s">
        <v>202</v>
      </c>
      <c r="B5" s="63"/>
      <c r="C5" s="63"/>
      <c r="D5" s="63"/>
      <c r="E5" s="56"/>
      <c r="F5" s="56"/>
      <c r="G5" s="56"/>
      <c r="H5" s="56"/>
      <c r="I5" s="56"/>
      <c r="J5" s="57"/>
      <c r="K5" s="57"/>
    </row>
    <row r="6" spans="1:11" ht="19.5" customHeight="1">
      <c r="A6" s="58" t="s">
        <v>213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7" ht="55.5" customHeight="1">
      <c r="A7" s="49" t="s">
        <v>223</v>
      </c>
      <c r="B7" s="15" t="s">
        <v>222</v>
      </c>
      <c r="C7" s="3" t="s">
        <v>177</v>
      </c>
      <c r="D7" s="3" t="s">
        <v>178</v>
      </c>
      <c r="E7" s="29" t="s">
        <v>179</v>
      </c>
      <c r="F7" s="29" t="s">
        <v>214</v>
      </c>
      <c r="G7" s="29" t="s">
        <v>196</v>
      </c>
    </row>
    <row r="8" spans="1:7" ht="36" customHeight="1">
      <c r="A8" s="1"/>
      <c r="B8" s="15" t="s">
        <v>0</v>
      </c>
      <c r="C8" s="23">
        <f>C9+C41</f>
        <v>23131</v>
      </c>
      <c r="D8" s="23">
        <f>D9+D41</f>
        <v>5458.41</v>
      </c>
      <c r="E8" s="23">
        <f>E9+E41</f>
        <v>370.06351192068405</v>
      </c>
      <c r="F8" s="23">
        <f>F9+F41</f>
        <v>19882.34</v>
      </c>
      <c r="G8" s="3">
        <f>F8/C8*100</f>
        <v>85.95538454887381</v>
      </c>
    </row>
    <row r="9" spans="1:7" ht="20.25">
      <c r="A9" s="1"/>
      <c r="B9" s="2" t="s">
        <v>1</v>
      </c>
      <c r="C9" s="23">
        <f>C10+C16+C21+C24+C32</f>
        <v>21701</v>
      </c>
      <c r="D9" s="23">
        <f>D10+D16+D21+D24+D32</f>
        <v>4880.75</v>
      </c>
      <c r="E9" s="23">
        <f>E10+E16+E21+E24+E32</f>
        <v>120.15607602324815</v>
      </c>
      <c r="F9" s="23">
        <f>F10+F16+F21+F24+F32</f>
        <v>19238.91</v>
      </c>
      <c r="G9" s="3">
        <f aca="true" t="shared" si="0" ref="G9:G72">F9/C9*100</f>
        <v>88.65448596838856</v>
      </c>
    </row>
    <row r="10" spans="1:7" ht="28.5">
      <c r="A10" s="32" t="s">
        <v>112</v>
      </c>
      <c r="B10" s="5" t="s">
        <v>2</v>
      </c>
      <c r="C10" s="22">
        <f>C11+C12+C13+C14+C15</f>
        <v>4550</v>
      </c>
      <c r="D10" s="26">
        <f>D11+D12+D13+D14+D15</f>
        <v>1289.85</v>
      </c>
      <c r="E10" s="30">
        <f>D10/C10*100</f>
        <v>28.348351648351645</v>
      </c>
      <c r="F10" s="33">
        <f>F11</f>
        <v>3803.24</v>
      </c>
      <c r="G10" s="3">
        <f t="shared" si="0"/>
        <v>83.58769230769231</v>
      </c>
    </row>
    <row r="11" spans="1:7" ht="87" customHeight="1">
      <c r="A11" s="7" t="s">
        <v>164</v>
      </c>
      <c r="B11" s="7" t="s">
        <v>182</v>
      </c>
      <c r="C11" s="38">
        <v>4550</v>
      </c>
      <c r="D11" s="27">
        <v>1275.65</v>
      </c>
      <c r="E11" s="30">
        <f>D11/C11*100</f>
        <v>28.036263736263738</v>
      </c>
      <c r="F11" s="39">
        <v>3803.24</v>
      </c>
      <c r="G11" s="3">
        <f t="shared" si="0"/>
        <v>83.58769230769231</v>
      </c>
    </row>
    <row r="12" spans="1:7" ht="76.5" hidden="1">
      <c r="A12" s="7" t="s">
        <v>165</v>
      </c>
      <c r="B12" s="7" t="s">
        <v>183</v>
      </c>
      <c r="C12" s="6"/>
      <c r="D12" s="27">
        <v>0.32</v>
      </c>
      <c r="E12" s="30"/>
      <c r="F12" s="33"/>
      <c r="G12" s="3" t="e">
        <f t="shared" si="0"/>
        <v>#DIV/0!</v>
      </c>
    </row>
    <row r="13" spans="1:7" ht="51" hidden="1">
      <c r="A13" s="7" t="s">
        <v>166</v>
      </c>
      <c r="B13" s="7" t="s">
        <v>3</v>
      </c>
      <c r="C13" s="6"/>
      <c r="D13" s="27">
        <v>13.05</v>
      </c>
      <c r="E13" s="30"/>
      <c r="F13" s="33"/>
      <c r="G13" s="3" t="e">
        <f t="shared" si="0"/>
        <v>#DIV/0!</v>
      </c>
    </row>
    <row r="14" spans="1:7" ht="2.25" customHeight="1" hidden="1">
      <c r="A14" s="7" t="s">
        <v>167</v>
      </c>
      <c r="B14" s="7" t="s">
        <v>168</v>
      </c>
      <c r="C14" s="6"/>
      <c r="D14" s="27">
        <v>0.03</v>
      </c>
      <c r="E14" s="30"/>
      <c r="F14" s="33"/>
      <c r="G14" s="3" t="e">
        <f t="shared" si="0"/>
        <v>#DIV/0!</v>
      </c>
    </row>
    <row r="15" spans="1:7" ht="63.75" customHeight="1" hidden="1">
      <c r="A15" s="7" t="s">
        <v>170</v>
      </c>
      <c r="B15" s="7" t="s">
        <v>169</v>
      </c>
      <c r="C15" s="6"/>
      <c r="D15" s="27">
        <v>0.8</v>
      </c>
      <c r="E15" s="30"/>
      <c r="F15" s="33"/>
      <c r="G15" s="3" t="e">
        <f t="shared" si="0"/>
        <v>#DIV/0!</v>
      </c>
    </row>
    <row r="16" spans="1:7" ht="47.25">
      <c r="A16" s="32" t="s">
        <v>113</v>
      </c>
      <c r="B16" s="5" t="s">
        <v>4</v>
      </c>
      <c r="C16" s="22">
        <f>C19</f>
        <v>2750</v>
      </c>
      <c r="D16" s="26">
        <f>D17+D18+D19+D20</f>
        <v>950.2</v>
      </c>
      <c r="E16" s="30">
        <f>D16/C16*100</f>
        <v>34.552727272727275</v>
      </c>
      <c r="F16" s="33">
        <f>F19</f>
        <v>2663</v>
      </c>
      <c r="G16" s="3">
        <f t="shared" si="0"/>
        <v>96.83636363636363</v>
      </c>
    </row>
    <row r="17" spans="1:7" ht="0.75" customHeight="1">
      <c r="A17" s="7" t="s">
        <v>114</v>
      </c>
      <c r="B17" s="7" t="s">
        <v>5</v>
      </c>
      <c r="C17" s="6"/>
      <c r="D17" s="27">
        <v>309</v>
      </c>
      <c r="E17" s="30" t="e">
        <f>D17/C17*100</f>
        <v>#DIV/0!</v>
      </c>
      <c r="F17" s="33"/>
      <c r="G17" s="3" t="e">
        <f t="shared" si="0"/>
        <v>#DIV/0!</v>
      </c>
    </row>
    <row r="18" spans="1:7" ht="76.5" hidden="1">
      <c r="A18" s="7" t="s">
        <v>115</v>
      </c>
      <c r="B18" s="7" t="s">
        <v>184</v>
      </c>
      <c r="C18" s="6"/>
      <c r="D18" s="27">
        <v>8.7</v>
      </c>
      <c r="E18" s="30" t="e">
        <f>D18/C18*100</f>
        <v>#DIV/0!</v>
      </c>
      <c r="F18" s="33"/>
      <c r="G18" s="3" t="e">
        <f t="shared" si="0"/>
        <v>#DIV/0!</v>
      </c>
    </row>
    <row r="19" spans="1:7" ht="76.5">
      <c r="A19" s="7" t="s">
        <v>116</v>
      </c>
      <c r="B19" s="7" t="s">
        <v>6</v>
      </c>
      <c r="C19" s="38">
        <v>2750</v>
      </c>
      <c r="D19" s="27">
        <v>659</v>
      </c>
      <c r="E19" s="30">
        <f>D19/C19*100</f>
        <v>23.963636363636365</v>
      </c>
      <c r="F19" s="39">
        <v>2663</v>
      </c>
      <c r="G19" s="3">
        <f t="shared" si="0"/>
        <v>96.83636363636363</v>
      </c>
    </row>
    <row r="20" spans="1:7" ht="67.5" customHeight="1" hidden="1">
      <c r="A20" s="7" t="s">
        <v>117</v>
      </c>
      <c r="B20" s="7" t="s">
        <v>118</v>
      </c>
      <c r="C20" s="6"/>
      <c r="D20" s="27">
        <v>-26.5</v>
      </c>
      <c r="E20" s="30"/>
      <c r="F20" s="33"/>
      <c r="G20" s="3" t="e">
        <f t="shared" si="0"/>
        <v>#DIV/0!</v>
      </c>
    </row>
    <row r="21" spans="1:7" ht="27.75" customHeight="1">
      <c r="A21" s="32" t="s">
        <v>119</v>
      </c>
      <c r="B21" s="5" t="s">
        <v>7</v>
      </c>
      <c r="C21" s="22">
        <v>1</v>
      </c>
      <c r="D21" s="26">
        <f>D22+D23</f>
        <v>0</v>
      </c>
      <c r="E21" s="30">
        <f>D21/C21*100</f>
        <v>0</v>
      </c>
      <c r="F21" s="33">
        <v>0</v>
      </c>
      <c r="G21" s="3">
        <f t="shared" si="0"/>
        <v>0</v>
      </c>
    </row>
    <row r="22" spans="1:7" ht="34.5" customHeight="1">
      <c r="A22" s="7" t="s">
        <v>171</v>
      </c>
      <c r="B22" s="7" t="s">
        <v>7</v>
      </c>
      <c r="C22" s="6">
        <v>1</v>
      </c>
      <c r="D22" s="27"/>
      <c r="E22" s="30">
        <f>D22/C22*100</f>
        <v>0</v>
      </c>
      <c r="F22" s="39">
        <v>0</v>
      </c>
      <c r="G22" s="3">
        <f t="shared" si="0"/>
        <v>0</v>
      </c>
    </row>
    <row r="23" spans="1:7" ht="0.75" customHeight="1" hidden="1">
      <c r="A23" s="7"/>
      <c r="B23" s="7"/>
      <c r="C23" s="6"/>
      <c r="D23" s="27"/>
      <c r="E23" s="30"/>
      <c r="F23" s="33"/>
      <c r="G23" s="3" t="e">
        <f t="shared" si="0"/>
        <v>#DIV/0!</v>
      </c>
    </row>
    <row r="24" spans="1:7" ht="24" customHeight="1">
      <c r="A24" s="32" t="s">
        <v>124</v>
      </c>
      <c r="B24" s="5" t="s">
        <v>8</v>
      </c>
      <c r="C24" s="22">
        <f>C25+C26</f>
        <v>1100</v>
      </c>
      <c r="D24" s="26">
        <f>D25+D26</f>
        <v>206.68</v>
      </c>
      <c r="E24" s="30">
        <f>D24/C24*100</f>
        <v>18.78909090909091</v>
      </c>
      <c r="F24" s="33">
        <f>F25</f>
        <v>903.87</v>
      </c>
      <c r="G24" s="3">
        <f t="shared" si="0"/>
        <v>82.17</v>
      </c>
    </row>
    <row r="25" spans="1:7" ht="51">
      <c r="A25" s="7" t="s">
        <v>122</v>
      </c>
      <c r="B25" s="7" t="s">
        <v>9</v>
      </c>
      <c r="C25" s="6">
        <v>1100</v>
      </c>
      <c r="D25" s="27">
        <v>202.36</v>
      </c>
      <c r="E25" s="30">
        <f>D25/C25*100</f>
        <v>18.39636363636364</v>
      </c>
      <c r="F25" s="39">
        <v>903.87</v>
      </c>
      <c r="G25" s="3">
        <f t="shared" si="0"/>
        <v>82.17</v>
      </c>
    </row>
    <row r="26" spans="1:7" ht="0.75" customHeight="1">
      <c r="A26" s="7" t="s">
        <v>121</v>
      </c>
      <c r="B26" s="7" t="s">
        <v>123</v>
      </c>
      <c r="C26" s="6"/>
      <c r="D26" s="27">
        <v>4.32</v>
      </c>
      <c r="E26" s="30"/>
      <c r="F26" s="33"/>
      <c r="G26" s="3" t="e">
        <f t="shared" si="0"/>
        <v>#DIV/0!</v>
      </c>
    </row>
    <row r="27" spans="1:7" ht="0" customHeight="1" hidden="1">
      <c r="A27" s="32" t="s">
        <v>125</v>
      </c>
      <c r="B27" s="5" t="s">
        <v>10</v>
      </c>
      <c r="C27" s="22">
        <f>C28+C29+C30+C31</f>
        <v>2830.5</v>
      </c>
      <c r="D27" s="26">
        <f>D28+D29+D30+D31</f>
        <v>547.95</v>
      </c>
      <c r="E27" s="30">
        <f>D27/C27*100</f>
        <v>19.358770535241124</v>
      </c>
      <c r="F27" s="33">
        <f>F28+F30</f>
        <v>2988.46</v>
      </c>
      <c r="G27" s="3">
        <f t="shared" si="0"/>
        <v>105.58063946299241</v>
      </c>
    </row>
    <row r="28" spans="1:7" ht="27" customHeight="1" hidden="1">
      <c r="A28" s="7" t="s">
        <v>172</v>
      </c>
      <c r="B28" s="7" t="s">
        <v>11</v>
      </c>
      <c r="C28" s="6">
        <v>60.5</v>
      </c>
      <c r="D28" s="27">
        <v>46.9</v>
      </c>
      <c r="E28" s="30">
        <f>D28/C28*100</f>
        <v>77.52066115702479</v>
      </c>
      <c r="F28" s="39">
        <v>64.19</v>
      </c>
      <c r="G28" s="3">
        <f t="shared" si="0"/>
        <v>106.09917355371901</v>
      </c>
    </row>
    <row r="29" spans="1:7" ht="0.75" customHeight="1" hidden="1">
      <c r="A29" s="7" t="s">
        <v>175</v>
      </c>
      <c r="B29" s="7" t="s">
        <v>174</v>
      </c>
      <c r="C29" s="6"/>
      <c r="D29" s="27">
        <v>0.08</v>
      </c>
      <c r="E29" s="30"/>
      <c r="F29" s="40"/>
      <c r="G29" s="3" t="e">
        <f t="shared" si="0"/>
        <v>#DIV/0!</v>
      </c>
    </row>
    <row r="30" spans="1:7" ht="22.5" customHeight="1" hidden="1">
      <c r="A30" s="7" t="s">
        <v>197</v>
      </c>
      <c r="B30" s="7" t="s">
        <v>12</v>
      </c>
      <c r="C30" s="6">
        <v>2770</v>
      </c>
      <c r="D30" s="27">
        <v>464.32</v>
      </c>
      <c r="E30" s="30">
        <f>D30/C30*100</f>
        <v>16.76245487364621</v>
      </c>
      <c r="F30" s="39">
        <v>2924.27</v>
      </c>
      <c r="G30" s="3">
        <f t="shared" si="0"/>
        <v>105.56931407942238</v>
      </c>
    </row>
    <row r="31" spans="1:7" s="21" customFormat="1" ht="35.25" customHeight="1" hidden="1">
      <c r="A31" s="7" t="s">
        <v>173</v>
      </c>
      <c r="B31" s="7" t="s">
        <v>176</v>
      </c>
      <c r="C31" s="6"/>
      <c r="D31" s="27">
        <v>36.65</v>
      </c>
      <c r="E31" s="30"/>
      <c r="F31" s="33"/>
      <c r="G31" s="3" t="e">
        <f t="shared" si="0"/>
        <v>#DIV/0!</v>
      </c>
    </row>
    <row r="32" spans="1:7" ht="19.5" customHeight="1">
      <c r="A32" s="32" t="s">
        <v>120</v>
      </c>
      <c r="B32" s="5" t="s">
        <v>13</v>
      </c>
      <c r="C32" s="22">
        <f>C33+C35</f>
        <v>13300</v>
      </c>
      <c r="D32" s="22">
        <f>D33+D35</f>
        <v>2434.02</v>
      </c>
      <c r="E32" s="22">
        <f>E33+E35</f>
        <v>38.465906193078325</v>
      </c>
      <c r="F32" s="22">
        <f>F33+F35</f>
        <v>11868.8</v>
      </c>
      <c r="G32" s="3">
        <f t="shared" si="0"/>
        <v>89.23909774436089</v>
      </c>
    </row>
    <row r="33" spans="1:7" ht="69" customHeight="1">
      <c r="A33" s="7" t="s">
        <v>127</v>
      </c>
      <c r="B33" s="7" t="s">
        <v>126</v>
      </c>
      <c r="C33" s="6">
        <v>6100</v>
      </c>
      <c r="D33" s="27">
        <v>1860.64</v>
      </c>
      <c r="E33" s="30">
        <f>D33/C33*100</f>
        <v>30.502295081967212</v>
      </c>
      <c r="F33" s="39">
        <v>4395.23</v>
      </c>
      <c r="G33" s="3">
        <f t="shared" si="0"/>
        <v>72.05295081967212</v>
      </c>
    </row>
    <row r="34" spans="1:7" ht="0" customHeight="1" hidden="1">
      <c r="A34" s="7" t="s">
        <v>132</v>
      </c>
      <c r="B34" s="7" t="s">
        <v>128</v>
      </c>
      <c r="C34" s="6">
        <v>3716</v>
      </c>
      <c r="D34" s="27">
        <v>1.7</v>
      </c>
      <c r="E34" s="30"/>
      <c r="F34" s="40"/>
      <c r="G34" s="3">
        <f t="shared" si="0"/>
        <v>0</v>
      </c>
    </row>
    <row r="35" spans="1:7" ht="71.25" customHeight="1">
      <c r="A35" s="7" t="s">
        <v>129</v>
      </c>
      <c r="B35" s="7" t="s">
        <v>180</v>
      </c>
      <c r="C35" s="6">
        <v>7200</v>
      </c>
      <c r="D35" s="27">
        <v>573.38</v>
      </c>
      <c r="E35" s="30">
        <f>D35/C35*100</f>
        <v>7.963611111111112</v>
      </c>
      <c r="F35" s="39">
        <v>7473.57</v>
      </c>
      <c r="G35" s="3">
        <f t="shared" si="0"/>
        <v>103.79958333333332</v>
      </c>
    </row>
    <row r="36" spans="1:7" ht="55.5" customHeight="1" hidden="1">
      <c r="A36" s="7" t="s">
        <v>133</v>
      </c>
      <c r="B36" s="7" t="s">
        <v>130</v>
      </c>
      <c r="C36" s="6"/>
      <c r="D36" s="27">
        <v>29.29</v>
      </c>
      <c r="E36" s="30"/>
      <c r="F36" s="33"/>
      <c r="G36" s="3" t="e">
        <f t="shared" si="0"/>
        <v>#DIV/0!</v>
      </c>
    </row>
    <row r="37" spans="1:7" ht="63.75" hidden="1">
      <c r="A37" s="7" t="s">
        <v>131</v>
      </c>
      <c r="B37" s="7" t="s">
        <v>134</v>
      </c>
      <c r="C37" s="6"/>
      <c r="D37" s="27">
        <v>6.61</v>
      </c>
      <c r="E37" s="30"/>
      <c r="F37" s="33"/>
      <c r="G37" s="3" t="e">
        <f t="shared" si="0"/>
        <v>#DIV/0!</v>
      </c>
    </row>
    <row r="38" spans="1:7" ht="9" customHeight="1" hidden="1">
      <c r="A38" s="7"/>
      <c r="B38" s="7"/>
      <c r="C38" s="6"/>
      <c r="D38" s="27"/>
      <c r="E38" s="30" t="e">
        <f aca="true" t="shared" si="1" ref="E38:E55">D38/C38*100</f>
        <v>#DIV/0!</v>
      </c>
      <c r="F38" s="33"/>
      <c r="G38" s="3" t="e">
        <f t="shared" si="0"/>
        <v>#DIV/0!</v>
      </c>
    </row>
    <row r="39" spans="1:7" ht="31.5" hidden="1">
      <c r="A39" s="4" t="s">
        <v>14</v>
      </c>
      <c r="B39" s="5" t="s">
        <v>15</v>
      </c>
      <c r="C39" s="6"/>
      <c r="D39" s="27"/>
      <c r="E39" s="30" t="e">
        <f t="shared" si="1"/>
        <v>#DIV/0!</v>
      </c>
      <c r="F39" s="33"/>
      <c r="G39" s="3" t="e">
        <f t="shared" si="0"/>
        <v>#DIV/0!</v>
      </c>
    </row>
    <row r="40" spans="1:7" ht="76.5" hidden="1">
      <c r="A40" s="7" t="s">
        <v>16</v>
      </c>
      <c r="B40" s="7" t="s">
        <v>17</v>
      </c>
      <c r="C40" s="6"/>
      <c r="D40" s="27"/>
      <c r="E40" s="30" t="e">
        <f t="shared" si="1"/>
        <v>#DIV/0!</v>
      </c>
      <c r="F40" s="33"/>
      <c r="G40" s="3" t="e">
        <f t="shared" si="0"/>
        <v>#DIV/0!</v>
      </c>
    </row>
    <row r="41" spans="1:7" ht="20.25">
      <c r="A41" s="8"/>
      <c r="B41" s="2" t="s">
        <v>18</v>
      </c>
      <c r="C41" s="23">
        <f>C42+C55+C60+C71+C77</f>
        <v>1430</v>
      </c>
      <c r="D41" s="23">
        <f>D42+D55+D60+D71+D77</f>
        <v>577.66</v>
      </c>
      <c r="E41" s="23">
        <f>E42+E55+E60+E71+E77</f>
        <v>249.9074358974359</v>
      </c>
      <c r="F41" s="23">
        <f>F42+F55+F60+F71+F77</f>
        <v>643.43</v>
      </c>
      <c r="G41" s="3">
        <f t="shared" si="0"/>
        <v>44.995104895104895</v>
      </c>
    </row>
    <row r="42" spans="1:7" ht="54.75" customHeight="1">
      <c r="A42" s="32" t="s">
        <v>135</v>
      </c>
      <c r="B42" s="11" t="s">
        <v>19</v>
      </c>
      <c r="C42" s="22">
        <f>C52+C53+C54</f>
        <v>600</v>
      </c>
      <c r="D42" s="22">
        <f>D52+D53+D54</f>
        <v>134.27</v>
      </c>
      <c r="E42" s="22">
        <f>E52+E53+E54</f>
        <v>62.57666666666667</v>
      </c>
      <c r="F42" s="22">
        <f>F52+F53+F54</f>
        <v>537.8199999999999</v>
      </c>
      <c r="G42" s="3">
        <f t="shared" si="0"/>
        <v>89.63666666666666</v>
      </c>
    </row>
    <row r="43" spans="1:7" ht="51" hidden="1">
      <c r="A43" s="7" t="s">
        <v>20</v>
      </c>
      <c r="B43" s="7" t="s">
        <v>21</v>
      </c>
      <c r="C43" s="6"/>
      <c r="D43" s="27"/>
      <c r="E43" s="30" t="e">
        <f t="shared" si="1"/>
        <v>#DIV/0!</v>
      </c>
      <c r="F43" s="33"/>
      <c r="G43" s="3" t="e">
        <f t="shared" si="0"/>
        <v>#DIV/0!</v>
      </c>
    </row>
    <row r="44" spans="1:7" ht="76.5" hidden="1">
      <c r="A44" s="7" t="s">
        <v>22</v>
      </c>
      <c r="B44" s="7" t="s">
        <v>185</v>
      </c>
      <c r="C44" s="6"/>
      <c r="D44" s="27"/>
      <c r="E44" s="30" t="e">
        <f t="shared" si="1"/>
        <v>#DIV/0!</v>
      </c>
      <c r="F44" s="33"/>
      <c r="G44" s="3" t="e">
        <f t="shared" si="0"/>
        <v>#DIV/0!</v>
      </c>
    </row>
    <row r="45" spans="1:7" ht="76.5" hidden="1">
      <c r="A45" s="7" t="s">
        <v>23</v>
      </c>
      <c r="B45" s="7" t="s">
        <v>24</v>
      </c>
      <c r="C45" s="9"/>
      <c r="D45" s="27"/>
      <c r="E45" s="30" t="e">
        <f t="shared" si="1"/>
        <v>#DIV/0!</v>
      </c>
      <c r="F45" s="33"/>
      <c r="G45" s="3" t="e">
        <f t="shared" si="0"/>
        <v>#DIV/0!</v>
      </c>
    </row>
    <row r="46" spans="1:7" ht="76.5" hidden="1">
      <c r="A46" s="7" t="s">
        <v>25</v>
      </c>
      <c r="B46" s="7" t="s">
        <v>26</v>
      </c>
      <c r="C46" s="6"/>
      <c r="D46" s="27"/>
      <c r="E46" s="30" t="e">
        <f t="shared" si="1"/>
        <v>#DIV/0!</v>
      </c>
      <c r="F46" s="33"/>
      <c r="G46" s="3" t="e">
        <f t="shared" si="0"/>
        <v>#DIV/0!</v>
      </c>
    </row>
    <row r="47" spans="1:7" ht="72" customHeight="1" hidden="1">
      <c r="A47" s="16" t="s">
        <v>136</v>
      </c>
      <c r="B47" s="16" t="s">
        <v>27</v>
      </c>
      <c r="C47" s="6"/>
      <c r="D47" s="27">
        <v>94.5</v>
      </c>
      <c r="E47" s="30" t="e">
        <f t="shared" si="1"/>
        <v>#DIV/0!</v>
      </c>
      <c r="F47" s="34"/>
      <c r="G47" s="3" t="e">
        <f t="shared" si="0"/>
        <v>#DIV/0!</v>
      </c>
    </row>
    <row r="48" spans="1:7" ht="63.75" hidden="1">
      <c r="A48" s="7" t="s">
        <v>28</v>
      </c>
      <c r="B48" s="7" t="s">
        <v>29</v>
      </c>
      <c r="C48" s="6"/>
      <c r="D48" s="27"/>
      <c r="E48" s="30" t="e">
        <f t="shared" si="1"/>
        <v>#DIV/0!</v>
      </c>
      <c r="F48" s="33"/>
      <c r="G48" s="3" t="e">
        <f t="shared" si="0"/>
        <v>#DIV/0!</v>
      </c>
    </row>
    <row r="49" spans="1:7" ht="38.25" hidden="1">
      <c r="A49" s="7" t="s">
        <v>30</v>
      </c>
      <c r="B49" s="7" t="s">
        <v>31</v>
      </c>
      <c r="C49" s="6"/>
      <c r="D49" s="27"/>
      <c r="E49" s="30" t="e">
        <f t="shared" si="1"/>
        <v>#DIV/0!</v>
      </c>
      <c r="F49" s="33"/>
      <c r="G49" s="3" t="e">
        <f t="shared" si="0"/>
        <v>#DIV/0!</v>
      </c>
    </row>
    <row r="50" spans="1:7" ht="38.25" hidden="1">
      <c r="A50" s="7" t="s">
        <v>32</v>
      </c>
      <c r="B50" s="7" t="s">
        <v>33</v>
      </c>
      <c r="C50" s="6"/>
      <c r="D50" s="27"/>
      <c r="E50" s="30" t="e">
        <f t="shared" si="1"/>
        <v>#DIV/0!</v>
      </c>
      <c r="F50" s="33"/>
      <c r="G50" s="3" t="e">
        <f t="shared" si="0"/>
        <v>#DIV/0!</v>
      </c>
    </row>
    <row r="51" spans="1:7" ht="0" customHeight="1" hidden="1">
      <c r="A51" s="7" t="s">
        <v>34</v>
      </c>
      <c r="B51" s="7" t="s">
        <v>35</v>
      </c>
      <c r="C51" s="9"/>
      <c r="D51" s="27"/>
      <c r="E51" s="30" t="e">
        <f t="shared" si="1"/>
        <v>#DIV/0!</v>
      </c>
      <c r="F51" s="33"/>
      <c r="G51" s="3" t="e">
        <f t="shared" si="0"/>
        <v>#DIV/0!</v>
      </c>
    </row>
    <row r="52" spans="1:7" ht="72.75" customHeight="1">
      <c r="A52" s="7" t="s">
        <v>201</v>
      </c>
      <c r="B52" s="16" t="s">
        <v>27</v>
      </c>
      <c r="C52" s="42">
        <v>200</v>
      </c>
      <c r="D52" s="27"/>
      <c r="E52" s="30"/>
      <c r="F52" s="34">
        <v>181.07</v>
      </c>
      <c r="G52" s="3">
        <f t="shared" si="0"/>
        <v>90.535</v>
      </c>
    </row>
    <row r="53" spans="1:7" ht="86.25" customHeight="1">
      <c r="A53" s="7" t="s">
        <v>137</v>
      </c>
      <c r="B53" s="7" t="s">
        <v>36</v>
      </c>
      <c r="C53" s="6">
        <v>100</v>
      </c>
      <c r="D53" s="27">
        <v>26.73</v>
      </c>
      <c r="E53" s="30">
        <f t="shared" si="1"/>
        <v>26.729999999999997</v>
      </c>
      <c r="F53" s="34">
        <v>75</v>
      </c>
      <c r="G53" s="3">
        <f t="shared" si="0"/>
        <v>75</v>
      </c>
    </row>
    <row r="54" spans="1:7" ht="37.5" customHeight="1">
      <c r="A54" s="7" t="s">
        <v>138</v>
      </c>
      <c r="B54" s="7" t="s">
        <v>139</v>
      </c>
      <c r="C54" s="6">
        <v>300</v>
      </c>
      <c r="D54" s="27">
        <v>107.54</v>
      </c>
      <c r="E54" s="30">
        <f t="shared" si="1"/>
        <v>35.84666666666667</v>
      </c>
      <c r="F54" s="34">
        <v>281.75</v>
      </c>
      <c r="G54" s="3">
        <f t="shared" si="0"/>
        <v>93.91666666666667</v>
      </c>
    </row>
    <row r="55" spans="1:7" ht="48.75" customHeight="1">
      <c r="A55" s="32" t="s">
        <v>140</v>
      </c>
      <c r="B55" s="11" t="s">
        <v>37</v>
      </c>
      <c r="C55" s="22">
        <f>C56+C57</f>
        <v>100</v>
      </c>
      <c r="D55" s="26">
        <f>D56+D57</f>
        <v>57.8</v>
      </c>
      <c r="E55" s="30">
        <f t="shared" si="1"/>
        <v>57.8</v>
      </c>
      <c r="F55" s="33">
        <f>F57</f>
        <v>52.5</v>
      </c>
      <c r="G55" s="3">
        <f t="shared" si="0"/>
        <v>52.5</v>
      </c>
    </row>
    <row r="56" spans="1:7" ht="3" customHeight="1" hidden="1">
      <c r="A56" s="7" t="s">
        <v>141</v>
      </c>
      <c r="B56" s="7" t="s">
        <v>154</v>
      </c>
      <c r="C56" s="6"/>
      <c r="D56" s="27"/>
      <c r="E56" s="30"/>
      <c r="F56" s="33"/>
      <c r="G56" s="3" t="e">
        <f t="shared" si="0"/>
        <v>#DIV/0!</v>
      </c>
    </row>
    <row r="57" spans="1:7" ht="38.25">
      <c r="A57" s="7" t="s">
        <v>142</v>
      </c>
      <c r="B57" s="7" t="s">
        <v>153</v>
      </c>
      <c r="C57" s="6">
        <v>100</v>
      </c>
      <c r="D57" s="27">
        <v>57.8</v>
      </c>
      <c r="E57" s="30">
        <f aca="true" t="shared" si="2" ref="E57:E70">D57/C57*100</f>
        <v>57.8</v>
      </c>
      <c r="F57" s="34">
        <v>52.5</v>
      </c>
      <c r="G57" s="3">
        <f t="shared" si="0"/>
        <v>52.5</v>
      </c>
    </row>
    <row r="58" spans="1:7" ht="25.5" hidden="1">
      <c r="A58" s="7" t="s">
        <v>38</v>
      </c>
      <c r="B58" s="7" t="s">
        <v>39</v>
      </c>
      <c r="C58" s="9"/>
      <c r="D58" s="27"/>
      <c r="E58" s="30" t="e">
        <f t="shared" si="2"/>
        <v>#DIV/0!</v>
      </c>
      <c r="F58" s="33"/>
      <c r="G58" s="3" t="e">
        <f t="shared" si="0"/>
        <v>#DIV/0!</v>
      </c>
    </row>
    <row r="59" spans="1:7" ht="25.5" hidden="1">
      <c r="A59" s="7" t="s">
        <v>40</v>
      </c>
      <c r="B59" s="7" t="s">
        <v>41</v>
      </c>
      <c r="C59" s="6"/>
      <c r="D59" s="27"/>
      <c r="E59" s="30" t="e">
        <f t="shared" si="2"/>
        <v>#DIV/0!</v>
      </c>
      <c r="F59" s="33"/>
      <c r="G59" s="3" t="e">
        <f t="shared" si="0"/>
        <v>#DIV/0!</v>
      </c>
    </row>
    <row r="60" spans="1:7" ht="30" customHeight="1">
      <c r="A60" s="32" t="s">
        <v>143</v>
      </c>
      <c r="B60" s="31" t="s">
        <v>42</v>
      </c>
      <c r="C60" s="22">
        <f>C66</f>
        <v>600</v>
      </c>
      <c r="D60" s="26">
        <f>D66</f>
        <v>276</v>
      </c>
      <c r="E60" s="30">
        <f t="shared" si="2"/>
        <v>46</v>
      </c>
      <c r="F60" s="33">
        <f>F66</f>
        <v>0</v>
      </c>
      <c r="G60" s="3">
        <f t="shared" si="0"/>
        <v>0</v>
      </c>
    </row>
    <row r="61" spans="1:7" ht="0.75" customHeight="1" hidden="1">
      <c r="A61" s="7" t="s">
        <v>43</v>
      </c>
      <c r="B61" s="7" t="s">
        <v>44</v>
      </c>
      <c r="C61" s="6"/>
      <c r="D61" s="27"/>
      <c r="E61" s="30" t="e">
        <f t="shared" si="2"/>
        <v>#DIV/0!</v>
      </c>
      <c r="F61" s="33"/>
      <c r="G61" s="3" t="e">
        <f t="shared" si="0"/>
        <v>#DIV/0!</v>
      </c>
    </row>
    <row r="62" spans="1:7" ht="76.5" hidden="1">
      <c r="A62" s="7" t="s">
        <v>45</v>
      </c>
      <c r="B62" s="7" t="s">
        <v>186</v>
      </c>
      <c r="C62" s="6"/>
      <c r="D62" s="27"/>
      <c r="E62" s="30" t="e">
        <f t="shared" si="2"/>
        <v>#DIV/0!</v>
      </c>
      <c r="F62" s="33"/>
      <c r="G62" s="3" t="e">
        <f t="shared" si="0"/>
        <v>#DIV/0!</v>
      </c>
    </row>
    <row r="63" spans="1:7" ht="1.5" customHeight="1" hidden="1">
      <c r="A63" s="7" t="s">
        <v>46</v>
      </c>
      <c r="B63" s="7" t="s">
        <v>187</v>
      </c>
      <c r="C63" s="6"/>
      <c r="D63" s="27"/>
      <c r="E63" s="30" t="e">
        <f t="shared" si="2"/>
        <v>#DIV/0!</v>
      </c>
      <c r="F63" s="33"/>
      <c r="G63" s="3" t="e">
        <f t="shared" si="0"/>
        <v>#DIV/0!</v>
      </c>
    </row>
    <row r="64" spans="1:7" ht="76.5" hidden="1">
      <c r="A64" s="7" t="s">
        <v>47</v>
      </c>
      <c r="B64" s="7" t="s">
        <v>188</v>
      </c>
      <c r="C64" s="9"/>
      <c r="D64" s="27"/>
      <c r="E64" s="30" t="e">
        <f t="shared" si="2"/>
        <v>#DIV/0!</v>
      </c>
      <c r="F64" s="33"/>
      <c r="G64" s="3" t="e">
        <f t="shared" si="0"/>
        <v>#DIV/0!</v>
      </c>
    </row>
    <row r="65" spans="1:7" ht="89.25" hidden="1">
      <c r="A65" s="7" t="s">
        <v>48</v>
      </c>
      <c r="B65" s="7" t="s">
        <v>189</v>
      </c>
      <c r="C65" s="6"/>
      <c r="D65" s="27"/>
      <c r="E65" s="30" t="e">
        <f t="shared" si="2"/>
        <v>#DIV/0!</v>
      </c>
      <c r="F65" s="33"/>
      <c r="G65" s="3" t="e">
        <f t="shared" si="0"/>
        <v>#DIV/0!</v>
      </c>
    </row>
    <row r="66" spans="1:7" ht="80.25" customHeight="1">
      <c r="A66" s="7" t="s">
        <v>144</v>
      </c>
      <c r="B66" s="7" t="s">
        <v>190</v>
      </c>
      <c r="C66" s="6">
        <v>600</v>
      </c>
      <c r="D66" s="27">
        <v>276</v>
      </c>
      <c r="E66" s="30">
        <f t="shared" si="2"/>
        <v>46</v>
      </c>
      <c r="F66" s="34">
        <v>0</v>
      </c>
      <c r="G66" s="3">
        <f t="shared" si="0"/>
        <v>0</v>
      </c>
    </row>
    <row r="67" spans="1:7" ht="38.25" hidden="1">
      <c r="A67" s="17" t="s">
        <v>49</v>
      </c>
      <c r="B67" s="18" t="s">
        <v>50</v>
      </c>
      <c r="C67" s="19"/>
      <c r="D67" s="27"/>
      <c r="E67" s="30" t="e">
        <f t="shared" si="2"/>
        <v>#DIV/0!</v>
      </c>
      <c r="F67" s="33"/>
      <c r="G67" s="3" t="e">
        <f t="shared" si="0"/>
        <v>#DIV/0!</v>
      </c>
    </row>
    <row r="68" spans="1:7" ht="51" hidden="1">
      <c r="A68" s="20" t="s">
        <v>51</v>
      </c>
      <c r="B68" s="20" t="s">
        <v>52</v>
      </c>
      <c r="C68" s="19"/>
      <c r="D68" s="27"/>
      <c r="E68" s="30" t="e">
        <f t="shared" si="2"/>
        <v>#DIV/0!</v>
      </c>
      <c r="F68" s="33"/>
      <c r="G68" s="3" t="e">
        <f t="shared" si="0"/>
        <v>#DIV/0!</v>
      </c>
    </row>
    <row r="69" spans="1:7" ht="51" hidden="1">
      <c r="A69" s="20" t="s">
        <v>53</v>
      </c>
      <c r="B69" s="20" t="s">
        <v>54</v>
      </c>
      <c r="C69" s="19"/>
      <c r="D69" s="27"/>
      <c r="E69" s="30" t="e">
        <f t="shared" si="2"/>
        <v>#DIV/0!</v>
      </c>
      <c r="F69" s="33"/>
      <c r="G69" s="3" t="e">
        <f t="shared" si="0"/>
        <v>#DIV/0!</v>
      </c>
    </row>
    <row r="70" spans="1:7" ht="63.75" hidden="1">
      <c r="A70" s="20" t="s">
        <v>55</v>
      </c>
      <c r="B70" s="20" t="s">
        <v>56</v>
      </c>
      <c r="C70" s="19"/>
      <c r="D70" s="27"/>
      <c r="E70" s="30" t="e">
        <f t="shared" si="2"/>
        <v>#DIV/0!</v>
      </c>
      <c r="F70" s="33"/>
      <c r="G70" s="3" t="e">
        <f t="shared" si="0"/>
        <v>#DIV/0!</v>
      </c>
    </row>
    <row r="71" spans="1:7" ht="24" customHeight="1" hidden="1">
      <c r="A71" s="32" t="s">
        <v>145</v>
      </c>
      <c r="B71" s="11" t="s">
        <v>57</v>
      </c>
      <c r="C71" s="22">
        <v>0</v>
      </c>
      <c r="D71" s="26">
        <v>1</v>
      </c>
      <c r="E71" s="30"/>
      <c r="F71" s="33">
        <v>0</v>
      </c>
      <c r="G71" s="3">
        <v>0</v>
      </c>
    </row>
    <row r="72" spans="1:7" ht="51" hidden="1">
      <c r="A72" s="7" t="s">
        <v>58</v>
      </c>
      <c r="B72" s="7" t="s">
        <v>59</v>
      </c>
      <c r="C72" s="9"/>
      <c r="D72" s="27"/>
      <c r="E72" s="30" t="e">
        <f>D72/C72*100</f>
        <v>#DIV/0!</v>
      </c>
      <c r="F72" s="33"/>
      <c r="G72" s="3" t="e">
        <f t="shared" si="0"/>
        <v>#DIV/0!</v>
      </c>
    </row>
    <row r="73" spans="1:7" ht="63.75" hidden="1">
      <c r="A73" s="7" t="s">
        <v>60</v>
      </c>
      <c r="B73" s="7" t="s">
        <v>61</v>
      </c>
      <c r="C73" s="9"/>
      <c r="D73" s="27"/>
      <c r="E73" s="30" t="e">
        <f>D73/C73*100</f>
        <v>#DIV/0!</v>
      </c>
      <c r="F73" s="33"/>
      <c r="G73" s="3" t="e">
        <f aca="true" t="shared" si="3" ref="G73:G130">F73/C73*100</f>
        <v>#DIV/0!</v>
      </c>
    </row>
    <row r="74" spans="1:7" ht="76.5" hidden="1">
      <c r="A74" s="7" t="s">
        <v>62</v>
      </c>
      <c r="B74" s="7" t="s">
        <v>191</v>
      </c>
      <c r="C74" s="9"/>
      <c r="D74" s="27"/>
      <c r="E74" s="30" t="e">
        <f>D74/C74*100</f>
        <v>#DIV/0!</v>
      </c>
      <c r="F74" s="33"/>
      <c r="G74" s="3" t="e">
        <f t="shared" si="3"/>
        <v>#DIV/0!</v>
      </c>
    </row>
    <row r="75" spans="1:7" ht="42" customHeight="1" hidden="1">
      <c r="A75" s="7" t="s">
        <v>146</v>
      </c>
      <c r="B75" s="7" t="s">
        <v>63</v>
      </c>
      <c r="C75" s="6">
        <v>0</v>
      </c>
      <c r="D75" s="27">
        <v>1</v>
      </c>
      <c r="E75" s="30"/>
      <c r="F75" s="34">
        <v>0</v>
      </c>
      <c r="G75" s="3">
        <v>0</v>
      </c>
    </row>
    <row r="76" spans="1:7" ht="38.25" hidden="1">
      <c r="A76" s="7" t="s">
        <v>64</v>
      </c>
      <c r="B76" s="7" t="s">
        <v>65</v>
      </c>
      <c r="C76" s="6"/>
      <c r="D76" s="27"/>
      <c r="E76" s="30" t="e">
        <f>D76/C76*100</f>
        <v>#DIV/0!</v>
      </c>
      <c r="F76" s="33"/>
      <c r="G76" s="3" t="e">
        <f t="shared" si="3"/>
        <v>#DIV/0!</v>
      </c>
    </row>
    <row r="77" spans="1:7" ht="22.5" customHeight="1">
      <c r="A77" s="32" t="s">
        <v>147</v>
      </c>
      <c r="B77" s="11" t="s">
        <v>66</v>
      </c>
      <c r="C77" s="22">
        <f>C80+C81</f>
        <v>130</v>
      </c>
      <c r="D77" s="26">
        <f>D80+D81</f>
        <v>108.59</v>
      </c>
      <c r="E77" s="30">
        <f>D77/C77*100</f>
        <v>83.53076923076924</v>
      </c>
      <c r="F77" s="33">
        <f>F80</f>
        <v>53.11</v>
      </c>
      <c r="G77" s="3">
        <f t="shared" si="3"/>
        <v>40.85384615384615</v>
      </c>
    </row>
    <row r="78" spans="1:7" ht="30" customHeight="1" hidden="1">
      <c r="A78" s="7" t="s">
        <v>148</v>
      </c>
      <c r="B78" s="7" t="s">
        <v>67</v>
      </c>
      <c r="C78" s="9"/>
      <c r="D78" s="27"/>
      <c r="E78" s="30"/>
      <c r="F78" s="33"/>
      <c r="G78" s="3" t="e">
        <f t="shared" si="3"/>
        <v>#DIV/0!</v>
      </c>
    </row>
    <row r="79" spans="1:7" ht="0.75" customHeight="1" hidden="1">
      <c r="A79" s="7" t="s">
        <v>68</v>
      </c>
      <c r="B79" s="7" t="s">
        <v>69</v>
      </c>
      <c r="C79" s="9"/>
      <c r="D79" s="27"/>
      <c r="E79" s="30" t="e">
        <f aca="true" t="shared" si="4" ref="E79:E113">D79/C79*100</f>
        <v>#DIV/0!</v>
      </c>
      <c r="F79" s="33"/>
      <c r="G79" s="3" t="e">
        <f t="shared" si="3"/>
        <v>#DIV/0!</v>
      </c>
    </row>
    <row r="80" spans="1:7" ht="23.25" customHeight="1">
      <c r="A80" s="7" t="s">
        <v>149</v>
      </c>
      <c r="B80" s="7" t="s">
        <v>151</v>
      </c>
      <c r="C80" s="6">
        <v>130</v>
      </c>
      <c r="D80" s="27">
        <v>108.59</v>
      </c>
      <c r="E80" s="30">
        <f t="shared" si="4"/>
        <v>83.53076923076924</v>
      </c>
      <c r="F80" s="34">
        <v>53.11</v>
      </c>
      <c r="G80" s="3">
        <f t="shared" si="3"/>
        <v>40.85384615384615</v>
      </c>
    </row>
    <row r="81" spans="1:7" ht="33.75" customHeight="1" hidden="1">
      <c r="A81" s="7" t="s">
        <v>150</v>
      </c>
      <c r="B81" s="7" t="s">
        <v>152</v>
      </c>
      <c r="C81" s="6">
        <v>0</v>
      </c>
      <c r="D81" s="27">
        <v>0</v>
      </c>
      <c r="E81" s="30" t="e">
        <f t="shared" si="4"/>
        <v>#DIV/0!</v>
      </c>
      <c r="F81" s="33"/>
      <c r="G81" s="3" t="e">
        <f t="shared" si="3"/>
        <v>#DIV/0!</v>
      </c>
    </row>
    <row r="82" spans="1:7" ht="0.75" customHeight="1" hidden="1">
      <c r="A82" s="7" t="s">
        <v>203</v>
      </c>
      <c r="B82" s="10" t="s">
        <v>204</v>
      </c>
      <c r="C82" s="6"/>
      <c r="D82" s="27"/>
      <c r="E82" s="35"/>
      <c r="F82" s="36">
        <v>-0.35</v>
      </c>
      <c r="G82" s="3" t="e">
        <f t="shared" si="3"/>
        <v>#DIV/0!</v>
      </c>
    </row>
    <row r="83" spans="1:7" ht="21.75" customHeight="1">
      <c r="A83" s="41" t="s">
        <v>155</v>
      </c>
      <c r="B83" s="12" t="s">
        <v>70</v>
      </c>
      <c r="C83" s="23">
        <f>C84+C88+C109+C115</f>
        <v>86881.89</v>
      </c>
      <c r="D83" s="23">
        <f>D84+D88+D109+D115</f>
        <v>8303.87</v>
      </c>
      <c r="E83" s="23" t="e">
        <f>E84+E88+E109+E115</f>
        <v>#DIV/0!</v>
      </c>
      <c r="F83" s="23">
        <f>F84+F88+F109+F115</f>
        <v>86009.95999999999</v>
      </c>
      <c r="G83" s="3">
        <f t="shared" si="3"/>
        <v>98.99641916169179</v>
      </c>
    </row>
    <row r="84" spans="1:7" ht="44.25" customHeight="1">
      <c r="A84" s="10" t="s">
        <v>181</v>
      </c>
      <c r="B84" s="11" t="s">
        <v>71</v>
      </c>
      <c r="C84" s="23">
        <f>+C85</f>
        <v>17639.5</v>
      </c>
      <c r="D84" s="26">
        <f>D85</f>
        <v>6594.74</v>
      </c>
      <c r="E84" s="30">
        <f t="shared" si="4"/>
        <v>37.38620709203776</v>
      </c>
      <c r="F84" s="33">
        <f>F85</f>
        <v>17639.5</v>
      </c>
      <c r="G84" s="3">
        <f t="shared" si="3"/>
        <v>100</v>
      </c>
    </row>
    <row r="85" spans="1:7" ht="28.5" customHeight="1">
      <c r="A85" s="7" t="s">
        <v>232</v>
      </c>
      <c r="B85" s="7" t="s">
        <v>72</v>
      </c>
      <c r="C85" s="38">
        <v>17639.5</v>
      </c>
      <c r="D85" s="27">
        <v>6594.74</v>
      </c>
      <c r="E85" s="30">
        <f t="shared" si="4"/>
        <v>37.38620709203776</v>
      </c>
      <c r="F85" s="34">
        <v>17639.5</v>
      </c>
      <c r="G85" s="3">
        <f t="shared" si="3"/>
        <v>100</v>
      </c>
    </row>
    <row r="86" spans="1:7" ht="25.5" hidden="1">
      <c r="A86" s="7" t="s">
        <v>73</v>
      </c>
      <c r="B86" s="7" t="s">
        <v>74</v>
      </c>
      <c r="C86" s="6"/>
      <c r="D86" s="27"/>
      <c r="E86" s="30" t="e">
        <f t="shared" si="4"/>
        <v>#DIV/0!</v>
      </c>
      <c r="F86" s="33"/>
      <c r="G86" s="3" t="e">
        <f t="shared" si="3"/>
        <v>#DIV/0!</v>
      </c>
    </row>
    <row r="87" spans="1:7" ht="38.25" hidden="1">
      <c r="A87" s="7" t="s">
        <v>75</v>
      </c>
      <c r="B87" s="7" t="s">
        <v>76</v>
      </c>
      <c r="C87" s="6"/>
      <c r="D87" s="27"/>
      <c r="E87" s="30" t="e">
        <f t="shared" si="4"/>
        <v>#DIV/0!</v>
      </c>
      <c r="F87" s="33"/>
      <c r="G87" s="3" t="e">
        <f t="shared" si="3"/>
        <v>#DIV/0!</v>
      </c>
    </row>
    <row r="88" spans="1:7" ht="27" customHeight="1">
      <c r="A88" s="10" t="s">
        <v>233</v>
      </c>
      <c r="B88" s="11" t="s">
        <v>198</v>
      </c>
      <c r="C88" s="22">
        <f>C99+C100+C101+C102+C104+C103+C105+C106+C107+C108</f>
        <v>58584.67</v>
      </c>
      <c r="D88" s="22">
        <f>D99+D100+D101+D102+D104+D103+D105+D106+D107+D108</f>
        <v>0</v>
      </c>
      <c r="E88" s="22">
        <f>E99+E100+E101+E102+E104+E103+E105+E106+E107+E108</f>
        <v>0</v>
      </c>
      <c r="F88" s="22">
        <f>F99+F100+F101+F102+F104+F103+F105+F106+F107+F108</f>
        <v>57587.84</v>
      </c>
      <c r="G88" s="3">
        <f t="shared" si="3"/>
        <v>98.29847979002015</v>
      </c>
    </row>
    <row r="89" spans="1:7" ht="38.25" hidden="1">
      <c r="A89" s="7" t="s">
        <v>156</v>
      </c>
      <c r="B89" s="7" t="s">
        <v>77</v>
      </c>
      <c r="C89" s="6">
        <v>0</v>
      </c>
      <c r="D89" s="28"/>
      <c r="E89" s="30" t="e">
        <f t="shared" si="4"/>
        <v>#DIV/0!</v>
      </c>
      <c r="F89" s="34"/>
      <c r="G89" s="3" t="e">
        <f t="shared" si="3"/>
        <v>#DIV/0!</v>
      </c>
    </row>
    <row r="90" spans="1:7" ht="51" customHeight="1" hidden="1">
      <c r="A90" s="7" t="s">
        <v>200</v>
      </c>
      <c r="B90" s="7" t="s">
        <v>199</v>
      </c>
      <c r="C90" s="6"/>
      <c r="D90" s="27">
        <v>2377.92</v>
      </c>
      <c r="E90" s="30" t="e">
        <f t="shared" si="4"/>
        <v>#DIV/0!</v>
      </c>
      <c r="F90" s="34"/>
      <c r="G90" s="3" t="e">
        <f t="shared" si="3"/>
        <v>#DIV/0!</v>
      </c>
    </row>
    <row r="91" spans="1:7" ht="1.5" customHeight="1" hidden="1">
      <c r="A91" s="7" t="s">
        <v>157</v>
      </c>
      <c r="B91" s="7" t="s">
        <v>79</v>
      </c>
      <c r="C91" s="6"/>
      <c r="D91" s="27"/>
      <c r="E91" s="30" t="e">
        <f t="shared" si="4"/>
        <v>#DIV/0!</v>
      </c>
      <c r="F91" s="33"/>
      <c r="G91" s="3" t="e">
        <f t="shared" si="3"/>
        <v>#DIV/0!</v>
      </c>
    </row>
    <row r="92" spans="1:7" ht="1.5" customHeight="1" hidden="1">
      <c r="A92" s="7" t="s">
        <v>78</v>
      </c>
      <c r="B92" s="7" t="s">
        <v>79</v>
      </c>
      <c r="C92" s="6"/>
      <c r="D92" s="27"/>
      <c r="E92" s="30" t="e">
        <f t="shared" si="4"/>
        <v>#DIV/0!</v>
      </c>
      <c r="F92" s="33"/>
      <c r="G92" s="3" t="e">
        <f t="shared" si="3"/>
        <v>#DIV/0!</v>
      </c>
    </row>
    <row r="93" spans="1:7" ht="76.5" hidden="1">
      <c r="A93" s="7" t="s">
        <v>80</v>
      </c>
      <c r="B93" s="7" t="s">
        <v>192</v>
      </c>
      <c r="C93" s="6"/>
      <c r="D93" s="27"/>
      <c r="E93" s="30" t="e">
        <f t="shared" si="4"/>
        <v>#DIV/0!</v>
      </c>
      <c r="F93" s="33"/>
      <c r="G93" s="3" t="e">
        <f t="shared" si="3"/>
        <v>#DIV/0!</v>
      </c>
    </row>
    <row r="94" spans="1:7" ht="49.5" customHeight="1" hidden="1">
      <c r="A94" s="7" t="s">
        <v>81</v>
      </c>
      <c r="B94" s="7" t="s">
        <v>82</v>
      </c>
      <c r="C94" s="6"/>
      <c r="D94" s="27"/>
      <c r="E94" s="30" t="e">
        <f t="shared" si="4"/>
        <v>#DIV/0!</v>
      </c>
      <c r="F94" s="33"/>
      <c r="G94" s="3" t="e">
        <f t="shared" si="3"/>
        <v>#DIV/0!</v>
      </c>
    </row>
    <row r="95" spans="1:7" ht="51" hidden="1">
      <c r="A95" s="7" t="s">
        <v>83</v>
      </c>
      <c r="B95" s="7" t="s">
        <v>84</v>
      </c>
      <c r="C95" s="6"/>
      <c r="D95" s="27"/>
      <c r="E95" s="30" t="e">
        <f t="shared" si="4"/>
        <v>#DIV/0!</v>
      </c>
      <c r="F95" s="33"/>
      <c r="G95" s="3" t="e">
        <f t="shared" si="3"/>
        <v>#DIV/0!</v>
      </c>
    </row>
    <row r="96" spans="1:7" ht="89.25" hidden="1">
      <c r="A96" s="7" t="s">
        <v>85</v>
      </c>
      <c r="B96" s="7" t="s">
        <v>193</v>
      </c>
      <c r="C96" s="6"/>
      <c r="D96" s="27"/>
      <c r="E96" s="30" t="e">
        <f t="shared" si="4"/>
        <v>#DIV/0!</v>
      </c>
      <c r="F96" s="33"/>
      <c r="G96" s="3" t="e">
        <f t="shared" si="3"/>
        <v>#DIV/0!</v>
      </c>
    </row>
    <row r="97" spans="1:7" ht="89.25" hidden="1">
      <c r="A97" s="7" t="s">
        <v>86</v>
      </c>
      <c r="B97" s="7" t="s">
        <v>194</v>
      </c>
      <c r="C97" s="6"/>
      <c r="D97" s="27"/>
      <c r="E97" s="30" t="e">
        <f t="shared" si="4"/>
        <v>#DIV/0!</v>
      </c>
      <c r="F97" s="33"/>
      <c r="G97" s="3" t="e">
        <f t="shared" si="3"/>
        <v>#DIV/0!</v>
      </c>
    </row>
    <row r="98" spans="1:7" ht="24" customHeight="1" hidden="1">
      <c r="A98" s="7" t="s">
        <v>158</v>
      </c>
      <c r="B98" s="7" t="s">
        <v>87</v>
      </c>
      <c r="C98" s="6">
        <v>0</v>
      </c>
      <c r="D98" s="27">
        <v>826.86</v>
      </c>
      <c r="E98" s="30" t="e">
        <f t="shared" si="4"/>
        <v>#DIV/0!</v>
      </c>
      <c r="F98" s="34"/>
      <c r="G98" s="3" t="e">
        <f t="shared" si="3"/>
        <v>#DIV/0!</v>
      </c>
    </row>
    <row r="99" spans="1:7" ht="42.75" customHeight="1">
      <c r="A99" s="7" t="s">
        <v>234</v>
      </c>
      <c r="B99" s="7" t="s">
        <v>205</v>
      </c>
      <c r="C99" s="6">
        <v>2510</v>
      </c>
      <c r="D99" s="27"/>
      <c r="E99" s="30"/>
      <c r="F99" s="34">
        <v>2434.7</v>
      </c>
      <c r="G99" s="3">
        <f t="shared" si="3"/>
        <v>97</v>
      </c>
    </row>
    <row r="100" spans="1:7" ht="24" customHeight="1">
      <c r="A100" s="7" t="s">
        <v>235</v>
      </c>
      <c r="B100" s="7" t="s">
        <v>211</v>
      </c>
      <c r="C100" s="6">
        <v>2886</v>
      </c>
      <c r="D100" s="27"/>
      <c r="E100" s="30"/>
      <c r="F100" s="34">
        <v>2886</v>
      </c>
      <c r="G100" s="3">
        <f t="shared" si="3"/>
        <v>100</v>
      </c>
    </row>
    <row r="101" spans="1:7" ht="39" customHeight="1">
      <c r="A101" s="7" t="s">
        <v>235</v>
      </c>
      <c r="B101" s="46" t="s">
        <v>216</v>
      </c>
      <c r="C101" s="6">
        <v>2400</v>
      </c>
      <c r="D101" s="27"/>
      <c r="E101" s="30"/>
      <c r="F101" s="34">
        <v>2400</v>
      </c>
      <c r="G101" s="3">
        <f t="shared" si="3"/>
        <v>100</v>
      </c>
    </row>
    <row r="102" spans="1:7" ht="54" customHeight="1">
      <c r="A102" s="7" t="s">
        <v>235</v>
      </c>
      <c r="B102" s="43" t="s">
        <v>207</v>
      </c>
      <c r="C102" s="6">
        <v>728.7</v>
      </c>
      <c r="D102" s="27"/>
      <c r="E102" s="30"/>
      <c r="F102" s="34">
        <v>614.92</v>
      </c>
      <c r="G102" s="3">
        <f t="shared" si="3"/>
        <v>84.38589268560449</v>
      </c>
    </row>
    <row r="103" spans="1:7" ht="47.25" customHeight="1" hidden="1">
      <c r="A103" s="7" t="s">
        <v>210</v>
      </c>
      <c r="B103" s="45" t="s">
        <v>209</v>
      </c>
      <c r="C103" s="6">
        <v>0</v>
      </c>
      <c r="D103" s="27"/>
      <c r="E103" s="30"/>
      <c r="F103" s="34">
        <v>0</v>
      </c>
      <c r="G103" s="3" t="e">
        <f t="shared" si="3"/>
        <v>#DIV/0!</v>
      </c>
    </row>
    <row r="104" spans="1:7" ht="52.5" customHeight="1">
      <c r="A104" s="7" t="s">
        <v>200</v>
      </c>
      <c r="B104" s="44" t="s">
        <v>208</v>
      </c>
      <c r="C104" s="6">
        <v>1068.38</v>
      </c>
      <c r="D104" s="27"/>
      <c r="E104" s="30"/>
      <c r="F104" s="34">
        <v>1068.38</v>
      </c>
      <c r="G104" s="3">
        <f t="shared" si="3"/>
        <v>100</v>
      </c>
    </row>
    <row r="105" spans="1:7" ht="51.75" customHeight="1">
      <c r="A105" s="7" t="s">
        <v>200</v>
      </c>
      <c r="B105" s="7" t="s">
        <v>215</v>
      </c>
      <c r="C105" s="6">
        <v>3424.67</v>
      </c>
      <c r="D105" s="27"/>
      <c r="E105" s="30"/>
      <c r="F105" s="34">
        <v>3424.67</v>
      </c>
      <c r="G105" s="3">
        <f t="shared" si="3"/>
        <v>100</v>
      </c>
    </row>
    <row r="106" spans="1:7" ht="51.75" customHeight="1">
      <c r="A106" s="7" t="s">
        <v>217</v>
      </c>
      <c r="B106" s="7" t="s">
        <v>218</v>
      </c>
      <c r="C106" s="6">
        <v>20375.72</v>
      </c>
      <c r="D106" s="27"/>
      <c r="E106" s="35"/>
      <c r="F106" s="52">
        <v>19989.2</v>
      </c>
      <c r="G106" s="3">
        <f t="shared" si="3"/>
        <v>98.10303635896057</v>
      </c>
    </row>
    <row r="107" spans="1:7" ht="51.75" customHeight="1">
      <c r="A107" s="7" t="s">
        <v>219</v>
      </c>
      <c r="B107" s="7" t="s">
        <v>218</v>
      </c>
      <c r="C107" s="6">
        <v>24983.6</v>
      </c>
      <c r="D107" s="27"/>
      <c r="E107" s="35"/>
      <c r="F107" s="51">
        <v>24563.27</v>
      </c>
      <c r="G107" s="3">
        <f t="shared" si="3"/>
        <v>98.31757633007253</v>
      </c>
    </row>
    <row r="108" spans="1:7" ht="51.75" customHeight="1">
      <c r="A108" s="7" t="s">
        <v>220</v>
      </c>
      <c r="B108" s="7" t="s">
        <v>221</v>
      </c>
      <c r="C108" s="47">
        <v>207.6</v>
      </c>
      <c r="D108" s="27"/>
      <c r="E108" s="35"/>
      <c r="F108" s="48">
        <v>206.7</v>
      </c>
      <c r="G108" s="3">
        <f t="shared" si="3"/>
        <v>99.56647398843931</v>
      </c>
    </row>
    <row r="109" spans="1:7" ht="36" customHeight="1">
      <c r="A109" s="10" t="s">
        <v>228</v>
      </c>
      <c r="B109" s="11" t="s">
        <v>88</v>
      </c>
      <c r="C109" s="22">
        <f>C110+C112</f>
        <v>303.62</v>
      </c>
      <c r="D109" s="22">
        <f>D110+D112</f>
        <v>426.43</v>
      </c>
      <c r="E109" s="22">
        <f>E110+E112</f>
        <v>7344.96007012814</v>
      </c>
      <c r="F109" s="22">
        <f>F110+F112</f>
        <v>303.62</v>
      </c>
      <c r="G109" s="3">
        <f t="shared" si="3"/>
        <v>100</v>
      </c>
    </row>
    <row r="110" spans="1:7" ht="45" customHeight="1">
      <c r="A110" s="7" t="s">
        <v>229</v>
      </c>
      <c r="B110" s="7" t="s">
        <v>89</v>
      </c>
      <c r="C110" s="6">
        <v>300.1</v>
      </c>
      <c r="D110" s="27">
        <v>169.88</v>
      </c>
      <c r="E110" s="30">
        <f t="shared" si="4"/>
        <v>56.607797400866374</v>
      </c>
      <c r="F110" s="34">
        <v>300.1</v>
      </c>
      <c r="G110" s="3">
        <f t="shared" si="3"/>
        <v>100</v>
      </c>
    </row>
    <row r="111" spans="1:7" ht="3" customHeight="1" hidden="1">
      <c r="A111" s="7" t="s">
        <v>90</v>
      </c>
      <c r="B111" s="7" t="s">
        <v>91</v>
      </c>
      <c r="C111" s="6"/>
      <c r="D111" s="27"/>
      <c r="E111" s="30" t="e">
        <f t="shared" si="4"/>
        <v>#DIV/0!</v>
      </c>
      <c r="F111" s="33"/>
      <c r="G111" s="3" t="e">
        <f t="shared" si="3"/>
        <v>#DIV/0!</v>
      </c>
    </row>
    <row r="112" spans="1:7" ht="36" customHeight="1">
      <c r="A112" s="7" t="s">
        <v>230</v>
      </c>
      <c r="B112" s="7" t="s">
        <v>92</v>
      </c>
      <c r="C112" s="6">
        <v>3.52</v>
      </c>
      <c r="D112" s="27">
        <v>256.55</v>
      </c>
      <c r="E112" s="30">
        <f t="shared" si="4"/>
        <v>7288.352272727273</v>
      </c>
      <c r="F112" s="34">
        <v>3.52</v>
      </c>
      <c r="G112" s="3">
        <f t="shared" si="3"/>
        <v>100</v>
      </c>
    </row>
    <row r="113" spans="1:7" ht="38.25" hidden="1">
      <c r="A113" s="7" t="s">
        <v>159</v>
      </c>
      <c r="B113" s="7" t="s">
        <v>93</v>
      </c>
      <c r="C113" s="6"/>
      <c r="D113" s="27"/>
      <c r="E113" s="30" t="e">
        <f t="shared" si="4"/>
        <v>#DIV/0!</v>
      </c>
      <c r="F113" s="33"/>
      <c r="G113" s="3" t="e">
        <f t="shared" si="3"/>
        <v>#DIV/0!</v>
      </c>
    </row>
    <row r="114" spans="1:7" ht="42.75" customHeight="1" hidden="1">
      <c r="A114" s="7" t="s">
        <v>160</v>
      </c>
      <c r="B114" s="7" t="s">
        <v>92</v>
      </c>
      <c r="C114" s="6">
        <v>0</v>
      </c>
      <c r="D114" s="27"/>
      <c r="E114" s="30"/>
      <c r="F114" s="34">
        <v>0</v>
      </c>
      <c r="G114" s="3" t="e">
        <f t="shared" si="3"/>
        <v>#DIV/0!</v>
      </c>
    </row>
    <row r="115" spans="1:8" ht="23.25" customHeight="1">
      <c r="A115" s="10" t="s">
        <v>231</v>
      </c>
      <c r="B115" s="11" t="s">
        <v>94</v>
      </c>
      <c r="C115" s="22">
        <f>C116+C118</f>
        <v>10354.1</v>
      </c>
      <c r="D115" s="22">
        <f>D116+D118</f>
        <v>1282.7</v>
      </c>
      <c r="E115" s="22" t="e">
        <f>E116+E118</f>
        <v>#DIV/0!</v>
      </c>
      <c r="F115" s="22">
        <f>F116+F118</f>
        <v>10479</v>
      </c>
      <c r="G115" s="3">
        <f t="shared" si="3"/>
        <v>101.2062854328237</v>
      </c>
      <c r="H115" s="50"/>
    </row>
    <row r="116" spans="1:7" ht="12.75" hidden="1">
      <c r="A116" s="7"/>
      <c r="B116" s="7"/>
      <c r="C116" s="6"/>
      <c r="D116" s="27">
        <v>18.7</v>
      </c>
      <c r="E116" s="30" t="e">
        <f aca="true" t="shared" si="5" ref="E116:E123">D116/C116*100</f>
        <v>#DIV/0!</v>
      </c>
      <c r="F116" s="33"/>
      <c r="G116" s="3" t="e">
        <f t="shared" si="3"/>
        <v>#DIV/0!</v>
      </c>
    </row>
    <row r="117" spans="1:7" ht="76.5" hidden="1">
      <c r="A117" s="7" t="s">
        <v>95</v>
      </c>
      <c r="B117" s="7" t="s">
        <v>96</v>
      </c>
      <c r="C117" s="6"/>
      <c r="D117" s="27"/>
      <c r="E117" s="30" t="e">
        <f t="shared" si="5"/>
        <v>#DIV/0!</v>
      </c>
      <c r="F117" s="33"/>
      <c r="G117" s="3" t="e">
        <f t="shared" si="3"/>
        <v>#DIV/0!</v>
      </c>
    </row>
    <row r="118" spans="1:7" ht="30" customHeight="1">
      <c r="A118" s="7" t="s">
        <v>225</v>
      </c>
      <c r="B118" s="7" t="s">
        <v>97</v>
      </c>
      <c r="C118" s="6">
        <v>10354.1</v>
      </c>
      <c r="D118" s="27">
        <v>1264</v>
      </c>
      <c r="E118" s="30">
        <f t="shared" si="5"/>
        <v>12.207724476294414</v>
      </c>
      <c r="F118" s="34">
        <v>10479</v>
      </c>
      <c r="G118" s="3">
        <f t="shared" si="3"/>
        <v>101.2062854328237</v>
      </c>
    </row>
    <row r="119" spans="1:7" ht="0.75" customHeight="1" hidden="1">
      <c r="A119" s="7" t="s">
        <v>98</v>
      </c>
      <c r="B119" s="7" t="s">
        <v>99</v>
      </c>
      <c r="C119" s="6"/>
      <c r="D119" s="27"/>
      <c r="E119" s="30" t="e">
        <f t="shared" si="5"/>
        <v>#DIV/0!</v>
      </c>
      <c r="F119" s="33"/>
      <c r="G119" s="3" t="e">
        <f t="shared" si="3"/>
        <v>#DIV/0!</v>
      </c>
    </row>
    <row r="120" spans="1:7" ht="12.75" hidden="1">
      <c r="A120" s="10" t="s">
        <v>100</v>
      </c>
      <c r="B120" s="11" t="s">
        <v>101</v>
      </c>
      <c r="C120" s="6"/>
      <c r="D120" s="27"/>
      <c r="E120" s="30" t="e">
        <f t="shared" si="5"/>
        <v>#DIV/0!</v>
      </c>
      <c r="F120" s="33"/>
      <c r="G120" s="3" t="e">
        <f t="shared" si="3"/>
        <v>#DIV/0!</v>
      </c>
    </row>
    <row r="121" spans="1:7" ht="25.5" hidden="1">
      <c r="A121" s="7" t="s">
        <v>102</v>
      </c>
      <c r="B121" s="7" t="s">
        <v>103</v>
      </c>
      <c r="C121" s="6"/>
      <c r="D121" s="27"/>
      <c r="E121" s="30" t="e">
        <f t="shared" si="5"/>
        <v>#DIV/0!</v>
      </c>
      <c r="F121" s="33"/>
      <c r="G121" s="3" t="e">
        <f t="shared" si="3"/>
        <v>#DIV/0!</v>
      </c>
    </row>
    <row r="122" spans="1:7" ht="102" hidden="1">
      <c r="A122" s="10" t="s">
        <v>104</v>
      </c>
      <c r="B122" s="11" t="s">
        <v>105</v>
      </c>
      <c r="C122" s="9"/>
      <c r="D122" s="27"/>
      <c r="E122" s="30" t="e">
        <f t="shared" si="5"/>
        <v>#DIV/0!</v>
      </c>
      <c r="F122" s="33"/>
      <c r="G122" s="3" t="e">
        <f t="shared" si="3"/>
        <v>#DIV/0!</v>
      </c>
    </row>
    <row r="123" spans="1:7" ht="38.25" hidden="1">
      <c r="A123" s="7" t="s">
        <v>106</v>
      </c>
      <c r="B123" s="7" t="s">
        <v>107</v>
      </c>
      <c r="C123" s="9"/>
      <c r="D123" s="27"/>
      <c r="E123" s="30" t="e">
        <f t="shared" si="5"/>
        <v>#DIV/0!</v>
      </c>
      <c r="F123" s="33"/>
      <c r="G123" s="3" t="e">
        <f t="shared" si="3"/>
        <v>#DIV/0!</v>
      </c>
    </row>
    <row r="124" spans="1:7" ht="48" hidden="1">
      <c r="A124" s="10" t="s">
        <v>161</v>
      </c>
      <c r="B124" s="31" t="s">
        <v>108</v>
      </c>
      <c r="C124" s="24"/>
      <c r="D124" s="26">
        <f>D125</f>
        <v>-297.62</v>
      </c>
      <c r="E124" s="30"/>
      <c r="F124" s="33"/>
      <c r="G124" s="3" t="e">
        <f t="shared" si="3"/>
        <v>#DIV/0!</v>
      </c>
    </row>
    <row r="125" spans="1:7" ht="51" hidden="1">
      <c r="A125" s="7" t="s">
        <v>162</v>
      </c>
      <c r="B125" s="7" t="s">
        <v>109</v>
      </c>
      <c r="C125" s="9"/>
      <c r="D125" s="27">
        <v>-297.62</v>
      </c>
      <c r="E125" s="30"/>
      <c r="F125" s="33"/>
      <c r="G125" s="3" t="e">
        <f t="shared" si="3"/>
        <v>#DIV/0!</v>
      </c>
    </row>
    <row r="126" spans="1:7" ht="33" customHeight="1">
      <c r="A126" s="7" t="s">
        <v>226</v>
      </c>
      <c r="B126" s="7" t="s">
        <v>227</v>
      </c>
      <c r="C126" s="9"/>
      <c r="D126" s="27"/>
      <c r="E126" s="30"/>
      <c r="F126" s="33">
        <v>26.97</v>
      </c>
      <c r="G126" s="3">
        <v>0</v>
      </c>
    </row>
    <row r="127" spans="1:7" ht="55.5" customHeight="1">
      <c r="A127" s="7" t="s">
        <v>224</v>
      </c>
      <c r="B127" s="7" t="s">
        <v>212</v>
      </c>
      <c r="C127" s="9"/>
      <c r="D127" s="27"/>
      <c r="E127" s="30" t="e">
        <f>D127/C127*100</f>
        <v>#DIV/0!</v>
      </c>
      <c r="F127" s="33">
        <v>-4771.5</v>
      </c>
      <c r="G127" s="3">
        <v>0</v>
      </c>
    </row>
    <row r="128" spans="1:7" ht="0" customHeight="1" hidden="1">
      <c r="A128" s="10" t="s">
        <v>206</v>
      </c>
      <c r="B128" s="10" t="s">
        <v>195</v>
      </c>
      <c r="C128" s="9"/>
      <c r="D128" s="27"/>
      <c r="E128" s="35"/>
      <c r="F128" s="37">
        <v>-97.24</v>
      </c>
      <c r="G128" s="3" t="e">
        <f t="shared" si="3"/>
        <v>#DIV/0!</v>
      </c>
    </row>
    <row r="129" spans="1:7" ht="36" customHeight="1">
      <c r="A129" s="7"/>
      <c r="B129" s="7"/>
      <c r="C129" s="9"/>
      <c r="D129" s="27"/>
      <c r="E129" s="35"/>
      <c r="F129" s="36"/>
      <c r="G129" s="3">
        <v>0</v>
      </c>
    </row>
    <row r="130" spans="1:7" ht="21.75" customHeight="1">
      <c r="A130" s="8"/>
      <c r="B130" s="1" t="s">
        <v>110</v>
      </c>
      <c r="C130" s="25">
        <f>C9+C41+C83+C128</f>
        <v>110012.89</v>
      </c>
      <c r="D130" s="25">
        <f>D9+D41+D83+D128</f>
        <v>13762.28</v>
      </c>
      <c r="E130" s="25" t="e">
        <f>E9+E41+E83+E128</f>
        <v>#DIV/0!</v>
      </c>
      <c r="F130" s="25">
        <f>F9+F41+F83+F127+F126</f>
        <v>101147.76999999999</v>
      </c>
      <c r="G130" s="3">
        <f t="shared" si="3"/>
        <v>91.94174428105651</v>
      </c>
    </row>
    <row r="131" spans="5:7" ht="12.75">
      <c r="E131" s="21"/>
      <c r="F131" s="21"/>
      <c r="G131" s="21"/>
    </row>
    <row r="132" spans="5:7" ht="12.75">
      <c r="E132" s="21"/>
      <c r="F132" s="21"/>
      <c r="G132" s="21"/>
    </row>
    <row r="133" spans="5:7" ht="12.75">
      <c r="E133" s="21"/>
      <c r="F133" s="21"/>
      <c r="G133" s="21"/>
    </row>
    <row r="134" spans="5:7" ht="12.75">
      <c r="E134" s="21"/>
      <c r="F134" s="21"/>
      <c r="G134" s="21"/>
    </row>
    <row r="135" spans="5:7" ht="12.75">
      <c r="E135" s="21"/>
      <c r="F135" s="21"/>
      <c r="G135" s="21"/>
    </row>
    <row r="136" spans="5:7" ht="12.75">
      <c r="E136" s="21"/>
      <c r="F136" s="21"/>
      <c r="G136" s="21"/>
    </row>
    <row r="137" spans="5:7" ht="12.75">
      <c r="E137" s="21"/>
      <c r="F137" s="21"/>
      <c r="G137" s="21"/>
    </row>
    <row r="138" spans="5:7" ht="12.75">
      <c r="E138" s="21"/>
      <c r="F138" s="21"/>
      <c r="G138" s="21"/>
    </row>
    <row r="139" spans="5:7" ht="12.75">
      <c r="E139" s="21"/>
      <c r="F139" s="21"/>
      <c r="G139" s="21"/>
    </row>
    <row r="140" spans="5:7" ht="12.75">
      <c r="E140" s="21"/>
      <c r="F140" s="21"/>
      <c r="G140" s="21"/>
    </row>
    <row r="141" spans="5:7" ht="12.75">
      <c r="E141" s="21"/>
      <c r="F141" s="21"/>
      <c r="G141" s="21"/>
    </row>
    <row r="142" spans="5:7" ht="12.75">
      <c r="E142" s="21"/>
      <c r="F142" s="21"/>
      <c r="G142" s="21"/>
    </row>
    <row r="143" spans="5:7" ht="12.75">
      <c r="E143" s="21"/>
      <c r="F143" s="21"/>
      <c r="G143" s="21"/>
    </row>
    <row r="144" spans="5:7" ht="12.75">
      <c r="E144" s="21"/>
      <c r="F144" s="21"/>
      <c r="G144" s="21"/>
    </row>
    <row r="145" spans="5:7" ht="12.75">
      <c r="E145" s="21"/>
      <c r="F145" s="21"/>
      <c r="G145" s="21"/>
    </row>
    <row r="146" spans="5:7" ht="12.75">
      <c r="E146" s="21"/>
      <c r="F146" s="21"/>
      <c r="G146" s="21"/>
    </row>
    <row r="147" spans="5:7" ht="12.75">
      <c r="E147" s="21"/>
      <c r="F147" s="21"/>
      <c r="G147" s="21"/>
    </row>
    <row r="148" spans="5:7" ht="12.75">
      <c r="E148" s="21"/>
      <c r="F148" s="21"/>
      <c r="G148" s="21"/>
    </row>
    <row r="149" spans="5:7" ht="12.75">
      <c r="E149" s="21"/>
      <c r="F149" s="21"/>
      <c r="G149" s="21"/>
    </row>
    <row r="150" spans="5:7" ht="12.75">
      <c r="E150" s="21"/>
      <c r="F150" s="21"/>
      <c r="G150" s="21"/>
    </row>
    <row r="151" spans="5:7" ht="12.75">
      <c r="E151" s="21"/>
      <c r="F151" s="21"/>
      <c r="G151" s="21"/>
    </row>
    <row r="152" spans="5:7" ht="12.75">
      <c r="E152" s="21"/>
      <c r="F152" s="21"/>
      <c r="G152" s="21"/>
    </row>
    <row r="153" spans="5:7" ht="12.75">
      <c r="E153" s="21"/>
      <c r="F153" s="21"/>
      <c r="G153" s="21"/>
    </row>
    <row r="154" spans="5:7" ht="12.75">
      <c r="E154" s="21"/>
      <c r="F154" s="21"/>
      <c r="G154" s="21"/>
    </row>
    <row r="155" spans="5:7" ht="12.75">
      <c r="E155" s="21"/>
      <c r="F155" s="21"/>
      <c r="G155" s="21"/>
    </row>
    <row r="156" spans="5:7" ht="12.75">
      <c r="E156" s="21"/>
      <c r="F156" s="21"/>
      <c r="G156" s="21"/>
    </row>
    <row r="157" spans="5:7" ht="12.75">
      <c r="E157" s="21"/>
      <c r="F157" s="21"/>
      <c r="G157" s="21"/>
    </row>
    <row r="158" spans="5:7" ht="12.75">
      <c r="E158" s="21"/>
      <c r="F158" s="21"/>
      <c r="G158" s="21"/>
    </row>
    <row r="159" spans="5:7" ht="12.75">
      <c r="E159" s="21"/>
      <c r="F159" s="21"/>
      <c r="G159" s="21"/>
    </row>
    <row r="160" spans="5:7" ht="12.75">
      <c r="E160" s="21"/>
      <c r="F160" s="21"/>
      <c r="G160" s="21"/>
    </row>
    <row r="161" spans="5:7" ht="12.75">
      <c r="E161" s="21"/>
      <c r="F161" s="21"/>
      <c r="G161" s="21"/>
    </row>
    <row r="162" spans="5:7" ht="12.75">
      <c r="E162" s="21"/>
      <c r="F162" s="21"/>
      <c r="G162" s="21"/>
    </row>
    <row r="163" spans="5:7" ht="12.75">
      <c r="E163" s="21"/>
      <c r="F163" s="21"/>
      <c r="G163" s="21"/>
    </row>
    <row r="164" spans="5:7" ht="12.75">
      <c r="E164" s="21"/>
      <c r="F164" s="21"/>
      <c r="G164" s="21"/>
    </row>
    <row r="165" spans="5:7" ht="12.75">
      <c r="E165" s="21"/>
      <c r="F165" s="21"/>
      <c r="G165" s="21"/>
    </row>
    <row r="166" spans="5:7" ht="12.75">
      <c r="E166" s="21"/>
      <c r="F166" s="21"/>
      <c r="G166" s="21"/>
    </row>
    <row r="167" spans="5:7" ht="12.75">
      <c r="E167" s="21"/>
      <c r="F167" s="21"/>
      <c r="G167" s="21"/>
    </row>
    <row r="168" spans="5:7" ht="12.75">
      <c r="E168" s="21"/>
      <c r="F168" s="21"/>
      <c r="G168" s="21"/>
    </row>
    <row r="169" spans="5:7" ht="12.75">
      <c r="E169" s="21"/>
      <c r="F169" s="21"/>
      <c r="G169" s="21"/>
    </row>
    <row r="170" spans="5:7" ht="12.75">
      <c r="E170" s="21"/>
      <c r="F170" s="21"/>
      <c r="G170" s="21"/>
    </row>
    <row r="171" spans="5:7" ht="12.75">
      <c r="E171" s="21"/>
      <c r="F171" s="21"/>
      <c r="G171" s="21"/>
    </row>
    <row r="172" spans="5:7" ht="12.75">
      <c r="E172" s="21"/>
      <c r="F172" s="21"/>
      <c r="G172" s="21"/>
    </row>
    <row r="173" spans="5:7" ht="12.75">
      <c r="E173" s="21"/>
      <c r="F173" s="21"/>
      <c r="G173" s="21"/>
    </row>
    <row r="174" spans="5:7" ht="12.75">
      <c r="E174" s="21"/>
      <c r="F174" s="21"/>
      <c r="G174" s="21"/>
    </row>
    <row r="175" spans="5:7" ht="12.75">
      <c r="E175" s="21"/>
      <c r="F175" s="21"/>
      <c r="G175" s="21"/>
    </row>
    <row r="176" spans="5:7" ht="12.75">
      <c r="E176" s="21"/>
      <c r="F176" s="21"/>
      <c r="G176" s="21"/>
    </row>
    <row r="177" spans="5:7" ht="12.75">
      <c r="E177" s="21"/>
      <c r="F177" s="21"/>
      <c r="G177" s="21"/>
    </row>
    <row r="178" spans="5:7" ht="12.75">
      <c r="E178" s="21"/>
      <c r="F178" s="21"/>
      <c r="G178" s="21"/>
    </row>
    <row r="179" spans="5:7" ht="12.75">
      <c r="E179" s="21"/>
      <c r="F179" s="21"/>
      <c r="G179" s="21"/>
    </row>
    <row r="180" spans="5:7" ht="12.75">
      <c r="E180" s="21"/>
      <c r="F180" s="21"/>
      <c r="G180" s="21"/>
    </row>
    <row r="181" spans="5:7" ht="12.75">
      <c r="E181" s="21"/>
      <c r="F181" s="21"/>
      <c r="G181" s="21"/>
    </row>
    <row r="182" spans="5:7" ht="12.75">
      <c r="E182" s="21"/>
      <c r="F182" s="21"/>
      <c r="G182" s="21"/>
    </row>
    <row r="183" spans="5:7" ht="12.75">
      <c r="E183" s="21"/>
      <c r="F183" s="21"/>
      <c r="G183" s="21"/>
    </row>
    <row r="184" spans="5:7" ht="12.75">
      <c r="E184" s="21"/>
      <c r="F184" s="21"/>
      <c r="G184" s="21"/>
    </row>
    <row r="185" spans="5:7" ht="12.75">
      <c r="E185" s="21"/>
      <c r="F185" s="21"/>
      <c r="G185" s="21"/>
    </row>
    <row r="186" spans="5:7" ht="12.75">
      <c r="E186" s="21"/>
      <c r="F186" s="21"/>
      <c r="G186" s="21"/>
    </row>
    <row r="187" spans="5:7" ht="12.75">
      <c r="E187" s="21"/>
      <c r="F187" s="21"/>
      <c r="G187" s="21"/>
    </row>
    <row r="188" spans="5:7" ht="12.75">
      <c r="E188" s="21"/>
      <c r="F188" s="21"/>
      <c r="G188" s="21"/>
    </row>
    <row r="189" spans="5:7" ht="12.75">
      <c r="E189" s="21"/>
      <c r="F189" s="21"/>
      <c r="G189" s="21"/>
    </row>
    <row r="190" spans="5:7" ht="12.75">
      <c r="E190" s="21"/>
      <c r="F190" s="21"/>
      <c r="G190" s="21"/>
    </row>
    <row r="191" spans="5:7" ht="12.75">
      <c r="E191" s="21"/>
      <c r="F191" s="21"/>
      <c r="G191" s="21"/>
    </row>
    <row r="192" spans="5:7" ht="12.75">
      <c r="E192" s="21"/>
      <c r="F192" s="21"/>
      <c r="G192" s="21"/>
    </row>
    <row r="193" spans="5:7" ht="12.75">
      <c r="E193" s="21"/>
      <c r="F193" s="21"/>
      <c r="G193" s="21"/>
    </row>
    <row r="194" spans="5:7" ht="12.75">
      <c r="E194" s="21"/>
      <c r="F194" s="21"/>
      <c r="G194" s="21"/>
    </row>
    <row r="195" spans="5:7" ht="12.75">
      <c r="E195" s="21"/>
      <c r="F195" s="21"/>
      <c r="G195" s="21"/>
    </row>
    <row r="196" spans="5:7" ht="12.75">
      <c r="E196" s="21"/>
      <c r="F196" s="21"/>
      <c r="G196" s="21"/>
    </row>
    <row r="197" spans="5:7" ht="12.75">
      <c r="E197" s="21"/>
      <c r="F197" s="21"/>
      <c r="G197" s="21"/>
    </row>
    <row r="198" spans="5:7" ht="12.75">
      <c r="E198" s="21"/>
      <c r="F198" s="21"/>
      <c r="G198" s="21"/>
    </row>
    <row r="199" spans="5:7" ht="12.75">
      <c r="E199" s="21"/>
      <c r="F199" s="21"/>
      <c r="G199" s="21"/>
    </row>
    <row r="200" spans="5:7" ht="12.75">
      <c r="E200" s="21"/>
      <c r="F200" s="21"/>
      <c r="G200" s="21"/>
    </row>
    <row r="201" spans="5:7" ht="12.75">
      <c r="E201" s="21"/>
      <c r="F201" s="21"/>
      <c r="G201" s="21"/>
    </row>
    <row r="202" spans="5:7" ht="12.75">
      <c r="E202" s="21"/>
      <c r="F202" s="21"/>
      <c r="G202" s="21"/>
    </row>
    <row r="203" spans="5:7" ht="12.75">
      <c r="E203" s="21"/>
      <c r="F203" s="21"/>
      <c r="G203" s="21"/>
    </row>
    <row r="204" spans="5:7" ht="12.75">
      <c r="E204" s="21"/>
      <c r="F204" s="21"/>
      <c r="G204" s="21"/>
    </row>
    <row r="205" spans="5:7" ht="12.75">
      <c r="E205" s="21"/>
      <c r="F205" s="21"/>
      <c r="G205" s="21"/>
    </row>
    <row r="206" spans="5:7" ht="12.75">
      <c r="E206" s="21"/>
      <c r="F206" s="21"/>
      <c r="G206" s="21"/>
    </row>
    <row r="207" spans="5:7" ht="12.75">
      <c r="E207" s="21"/>
      <c r="F207" s="21"/>
      <c r="G207" s="21"/>
    </row>
    <row r="208" spans="5:7" ht="12.75">
      <c r="E208" s="21"/>
      <c r="F208" s="21"/>
      <c r="G208" s="21"/>
    </row>
    <row r="209" spans="5:7" ht="12.75">
      <c r="E209" s="21"/>
      <c r="F209" s="21"/>
      <c r="G209" s="21"/>
    </row>
    <row r="210" spans="5:7" ht="12.75">
      <c r="E210" s="21"/>
      <c r="F210" s="21"/>
      <c r="G210" s="21"/>
    </row>
    <row r="211" spans="5:7" ht="12.75">
      <c r="E211" s="21"/>
      <c r="F211" s="21"/>
      <c r="G211" s="21"/>
    </row>
    <row r="212" spans="5:7" ht="12.75">
      <c r="E212" s="21"/>
      <c r="F212" s="21"/>
      <c r="G212" s="21"/>
    </row>
    <row r="213" spans="5:7" ht="12.75">
      <c r="E213" s="21"/>
      <c r="F213" s="21"/>
      <c r="G213" s="21"/>
    </row>
    <row r="214" spans="5:7" ht="12.75">
      <c r="E214" s="21"/>
      <c r="F214" s="21"/>
      <c r="G214" s="21"/>
    </row>
    <row r="215" spans="5:7" ht="12.75">
      <c r="E215" s="21"/>
      <c r="F215" s="21"/>
      <c r="G215" s="21"/>
    </row>
    <row r="216" spans="5:7" ht="12.75">
      <c r="E216" s="21"/>
      <c r="F216" s="21"/>
      <c r="G216" s="21"/>
    </row>
    <row r="217" spans="5:7" ht="12.75">
      <c r="E217" s="21"/>
      <c r="F217" s="21"/>
      <c r="G217" s="21"/>
    </row>
  </sheetData>
  <sheetProtection/>
  <mergeCells count="5">
    <mergeCell ref="A6:K6"/>
    <mergeCell ref="B1:D1"/>
    <mergeCell ref="A2:K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2021-01-22T14:39:58Z</cp:lastPrinted>
  <dcterms:created xsi:type="dcterms:W3CDTF">1996-10-08T23:32:33Z</dcterms:created>
  <dcterms:modified xsi:type="dcterms:W3CDTF">2021-01-22T14:40:00Z</dcterms:modified>
  <cp:category/>
  <cp:version/>
  <cp:contentType/>
  <cp:contentStatus/>
</cp:coreProperties>
</file>