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2"/>
  </bookViews>
  <sheets>
    <sheet name=" бюджет2019(год  )" sheetId="1" r:id="rId1"/>
    <sheet name="Лист1" sheetId="2" r:id="rId2"/>
    <sheet name=" бюджет2020(год  ) (2)" sheetId="3" r:id="rId3"/>
  </sheets>
  <definedNames/>
  <calcPr fullCalcOnLoad="1"/>
</workbook>
</file>

<file path=xl/sharedStrings.xml><?xml version="1.0" encoding="utf-8"?>
<sst xmlns="http://schemas.openxmlformats.org/spreadsheetml/2006/main" count="258" uniqueCount="113">
  <si>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</si>
  <si>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</si>
  <si>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</si>
  <si>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</si>
  <si>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</si>
  <si>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</si>
  <si>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</si>
  <si>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</si>
  <si>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</si>
  <si>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</si>
  <si>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</si>
  <si>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</si>
  <si>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</si>
  <si>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</si>
  <si>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</si>
  <si>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</si>
  <si>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</si>
  <si>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</si>
  <si>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</si>
  <si>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</si>
  <si>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</si>
  <si>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</si>
  <si>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</si>
  <si>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</si>
  <si>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</si>
  <si>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</si>
  <si>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</si>
  <si>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</si>
  <si>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</si>
  <si>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</si>
  <si>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</si>
  <si>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</si>
  <si>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</si>
  <si>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</si>
  <si>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</si>
  <si>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</si>
  <si>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</si>
  <si>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</si>
  <si>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</si>
  <si>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</si>
  <si>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</si>
  <si>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</si>
  <si>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</si>
  <si>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</si>
  <si>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</si>
  <si>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</si>
  <si>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</si>
  <si>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</si>
  <si>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</si>
  <si>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</si>
  <si>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</si>
  <si>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</si>
  <si>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</si>
  <si>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</si>
  <si>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</si>
  <si>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</si>
  <si>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</si>
  <si>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</si>
  <si>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</si>
  <si>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</si>
  <si>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</si>
  <si>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</si>
  <si>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</si>
  <si>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</si>
  <si>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</si>
  <si>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</si>
  <si>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</si>
  <si>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</si>
  <si>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</si>
  <si>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</si>
  <si>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</si>
  <si>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</si>
  <si>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</si>
  <si>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</si>
  <si>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</si>
  <si>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</si>
  <si>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</si>
  <si>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</si>
  <si>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</si>
  <si>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</si>
  <si>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</si>
  <si>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</si>
  <si>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</si>
  <si>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</si>
  <si>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</si>
  <si>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</si>
  <si>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</si>
  <si>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</si>
  <si>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</si>
  <si>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</si>
  <si>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</si>
  <si>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</si>
  <si>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</si>
  <si>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</si>
  <si>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</si>
  <si>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>Переданные полномочия  в районный бюджет</t>
  </si>
  <si>
    <t>Переданные полномочия в области  коммунального хозяйства</t>
  </si>
  <si>
    <t>0502</t>
  </si>
  <si>
    <t xml:space="preserve">МЦП " Энергосбережения и энергетической эффективности на территории Рождественского  СП на 2014-2016 гг" </t>
  </si>
  <si>
    <t>Коммунальное хозяйство</t>
  </si>
  <si>
    <t>№  01     от  " 23 "  января     2020г.</t>
  </si>
  <si>
    <t>Бюджет на  2019 г.  тыс.руб.</t>
  </si>
  <si>
    <t>Исполнено на 01.01.2020 г</t>
  </si>
  <si>
    <t>Жилищное хозяйство</t>
  </si>
  <si>
    <t>Обеспечение проведение выборов и референдумов</t>
  </si>
  <si>
    <t>всего РАСХОДОВ</t>
  </si>
  <si>
    <t xml:space="preserve">    Исполнение  расходов  бюджета Рождественского сельского поселения за  2019 года  </t>
  </si>
  <si>
    <t xml:space="preserve">    Исполнение  расходов  бюджета Рождественского сельского поселения за  2020 года  </t>
  </si>
  <si>
    <t>Бюджет на  2020 г.  тыс.руб.</t>
  </si>
  <si>
    <t>Исполнено на 01.01.2021 г</t>
  </si>
  <si>
    <t>Другие вопросы в области окружающей среды</t>
  </si>
  <si>
    <t>0605</t>
  </si>
  <si>
    <t>№   23    от  " 20  "  мая     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</si>
</sst>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2" fontId="1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29">
      <selection activeCell="A34" sqref="A34:IV34"/>
    </sheetView>
  </sheetViews>
  <sheetFormatPr defaultColWidth="9.00390625" defaultRowHeight="12.75"/>
  <cols>
    <col min="1" max="1" width="42.25390625" style="1" customWidth="1"/>
    <col min="2" max="2" width="6.75390625" style="1" customWidth="1"/>
    <col min="3" max="3" width="8.125" style="2" customWidth="1"/>
    <col min="4" max="4" width="10.25390625" style="1" customWidth="1"/>
    <col min="5" max="5" width="11.25390625" style="1" customWidth="1"/>
    <col min="6" max="6" width="11.625" style="1" customWidth="1"/>
    <col min="7" max="16384" width="9.125" style="1" customWidth="1"/>
  </cols>
  <sheetData>
    <row r="1" spans="3:6" ht="12.75">
      <c r="C1" s="47" t="s">
        <v>42</v>
      </c>
      <c r="D1" s="47"/>
      <c r="E1" s="32"/>
      <c r="F1" s="32"/>
    </row>
    <row r="2" spans="3:6" ht="12.75">
      <c r="C2" s="3" t="s">
        <v>40</v>
      </c>
      <c r="D2" s="3"/>
      <c r="E2" s="3"/>
      <c r="F2" s="3"/>
    </row>
    <row r="3" spans="1:6" ht="12.75" customHeight="1">
      <c r="A3" s="3"/>
      <c r="B3" s="3"/>
      <c r="C3" s="3" t="s">
        <v>47</v>
      </c>
      <c r="D3" s="3"/>
      <c r="E3" s="31"/>
      <c r="F3" s="31"/>
    </row>
    <row r="4" spans="1:6" ht="12.75" customHeight="1">
      <c r="A4" s="3"/>
      <c r="B4" s="3"/>
      <c r="C4" s="41" t="s">
        <v>100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8"/>
      <c r="B6" s="48"/>
      <c r="C6" s="48"/>
      <c r="D6" s="48"/>
      <c r="E6" s="34"/>
      <c r="F6" s="34"/>
    </row>
    <row r="7" spans="1:6" ht="12.75" customHeight="1">
      <c r="A7" s="40" t="s">
        <v>106</v>
      </c>
      <c r="B7" s="40"/>
      <c r="C7" s="40"/>
      <c r="D7" s="40"/>
      <c r="E7" s="33"/>
      <c r="F7" s="33"/>
    </row>
    <row r="8" spans="1:6" ht="18.75" customHeight="1">
      <c r="A8" s="40" t="s">
        <v>94</v>
      </c>
      <c r="B8" s="40"/>
      <c r="C8" s="40"/>
      <c r="D8" s="40"/>
      <c r="E8" s="33"/>
      <c r="F8" s="33"/>
    </row>
    <row r="9" spans="1:6" ht="15" customHeight="1">
      <c r="A9" s="49" t="s">
        <v>93</v>
      </c>
      <c r="B9" s="49"/>
      <c r="C9" s="49"/>
      <c r="D9" s="49"/>
      <c r="E9" s="49"/>
      <c r="F9" s="49"/>
    </row>
    <row r="10" spans="1:8" ht="21" customHeight="1">
      <c r="A10" s="50" t="s">
        <v>0</v>
      </c>
      <c r="B10" s="53" t="s">
        <v>1</v>
      </c>
      <c r="C10" s="53" t="s">
        <v>2</v>
      </c>
      <c r="D10" s="53" t="s">
        <v>101</v>
      </c>
      <c r="E10" s="53" t="s">
        <v>102</v>
      </c>
      <c r="F10" s="53" t="s">
        <v>92</v>
      </c>
      <c r="G10" s="35"/>
      <c r="H10" s="35"/>
    </row>
    <row r="11" spans="1:8" ht="16.5" customHeight="1">
      <c r="A11" s="51"/>
      <c r="B11" s="54"/>
      <c r="C11" s="54"/>
      <c r="D11" s="54"/>
      <c r="E11" s="54"/>
      <c r="F11" s="54"/>
      <c r="G11" s="35"/>
      <c r="H11" s="35"/>
    </row>
    <row r="12" spans="1:8" ht="9.75" customHeight="1">
      <c r="A12" s="52"/>
      <c r="B12" s="55"/>
      <c r="C12" s="55"/>
      <c r="D12" s="55"/>
      <c r="E12" s="55"/>
      <c r="F12" s="55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D23+D28+D29+D27</f>
        <v>13420.06</v>
      </c>
      <c r="E13" s="24">
        <f>E23+E28+E29+E27</f>
        <v>12797.859999999999</v>
      </c>
      <c r="F13" s="24">
        <f>E13/D13*100</f>
        <v>95.3636570924422</v>
      </c>
      <c r="G13" s="36"/>
      <c r="H13" s="36"/>
    </row>
    <row r="14" spans="1:8" s="7" customFormat="1" ht="28.5" customHeight="1">
      <c r="A14" s="14" t="s">
        <v>46</v>
      </c>
      <c r="B14" s="6"/>
      <c r="C14" s="9" t="s">
        <v>45</v>
      </c>
      <c r="D14" s="25">
        <v>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8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55</v>
      </c>
      <c r="B19" s="6"/>
      <c r="C19" s="9" t="s">
        <v>54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78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12346.83</v>
      </c>
      <c r="E23" s="26">
        <v>11788.71</v>
      </c>
      <c r="F23" s="24">
        <f t="shared" si="0"/>
        <v>95.47964943228342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56</v>
      </c>
      <c r="B25" s="12"/>
      <c r="C25" s="13" t="s">
        <v>54</v>
      </c>
      <c r="D25" s="27" t="s">
        <v>67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78</v>
      </c>
      <c r="B26" s="8"/>
      <c r="C26" s="9" t="s">
        <v>54</v>
      </c>
      <c r="D26" s="26">
        <v>88</v>
      </c>
      <c r="E26" s="26"/>
      <c r="F26" s="24">
        <f t="shared" si="0"/>
        <v>0</v>
      </c>
      <c r="G26" s="38"/>
      <c r="H26" s="38"/>
    </row>
    <row r="27" spans="1:8" ht="18.75" customHeight="1">
      <c r="A27" s="42" t="s">
        <v>104</v>
      </c>
      <c r="B27" s="12"/>
      <c r="C27" s="13" t="s">
        <v>54</v>
      </c>
      <c r="D27" s="27">
        <v>462.74</v>
      </c>
      <c r="E27" s="26">
        <v>462.74</v>
      </c>
      <c r="F27" s="24">
        <f t="shared" si="0"/>
        <v>100</v>
      </c>
      <c r="G27" s="38"/>
      <c r="H27" s="38"/>
    </row>
    <row r="28" spans="1:8" ht="19.5" customHeight="1">
      <c r="A28" s="12" t="s">
        <v>95</v>
      </c>
      <c r="B28" s="12"/>
      <c r="C28" s="13" t="s">
        <v>8</v>
      </c>
      <c r="D28" s="27">
        <v>150.86</v>
      </c>
      <c r="E28" s="26">
        <v>150.86</v>
      </c>
      <c r="F28" s="24">
        <f t="shared" si="0"/>
        <v>100</v>
      </c>
      <c r="G28" s="38"/>
      <c r="H28" s="38"/>
    </row>
    <row r="29" spans="1:8" ht="19.5" customHeight="1">
      <c r="A29" s="8" t="s">
        <v>9</v>
      </c>
      <c r="B29" s="14"/>
      <c r="C29" s="9" t="s">
        <v>68</v>
      </c>
      <c r="D29" s="26">
        <v>459.63</v>
      </c>
      <c r="E29" s="26">
        <v>395.55</v>
      </c>
      <c r="F29" s="24">
        <f t="shared" si="0"/>
        <v>86.05835128255336</v>
      </c>
      <c r="G29" s="38"/>
      <c r="H29" s="38"/>
    </row>
    <row r="30" spans="1:8" ht="27.75" customHeight="1" hidden="1">
      <c r="A30" s="8"/>
      <c r="B30" s="8"/>
      <c r="C30" s="9" t="s">
        <v>68</v>
      </c>
      <c r="D30" s="26"/>
      <c r="E30" s="26"/>
      <c r="F30" s="24" t="e">
        <f t="shared" si="0"/>
        <v>#DIV/0!</v>
      </c>
      <c r="G30" s="38"/>
      <c r="H30" s="38"/>
    </row>
    <row r="31" spans="1:8" ht="22.5" customHeight="1">
      <c r="A31" s="11" t="s">
        <v>43</v>
      </c>
      <c r="B31" s="6" t="s">
        <v>53</v>
      </c>
      <c r="C31" s="9"/>
      <c r="D31" s="24">
        <f>D32</f>
        <v>278.3</v>
      </c>
      <c r="E31" s="24">
        <f>E32</f>
        <v>278.3</v>
      </c>
      <c r="F31" s="24">
        <f t="shared" si="0"/>
        <v>100</v>
      </c>
      <c r="G31" s="36"/>
      <c r="H31" s="36"/>
    </row>
    <row r="32" spans="1:8" ht="18" customHeight="1">
      <c r="A32" s="8" t="s">
        <v>44</v>
      </c>
      <c r="B32" s="15"/>
      <c r="C32" s="9" t="s">
        <v>48</v>
      </c>
      <c r="D32" s="26">
        <v>278.3</v>
      </c>
      <c r="E32" s="26">
        <v>278.3</v>
      </c>
      <c r="F32" s="24">
        <f t="shared" si="0"/>
        <v>100</v>
      </c>
      <c r="G32" s="38"/>
      <c r="H32" s="38"/>
    </row>
    <row r="33" spans="1:8" s="7" customFormat="1" ht="24.75" customHeight="1">
      <c r="A33" s="5" t="s">
        <v>10</v>
      </c>
      <c r="B33" s="6" t="s">
        <v>11</v>
      </c>
      <c r="C33" s="6"/>
      <c r="D33" s="24">
        <f>D35</f>
        <v>119</v>
      </c>
      <c r="E33" s="24">
        <f>E35</f>
        <v>119</v>
      </c>
      <c r="F33" s="24">
        <f t="shared" si="0"/>
        <v>100</v>
      </c>
      <c r="G33" s="36"/>
      <c r="H33" s="36"/>
    </row>
    <row r="34" spans="1:8" s="7" customFormat="1" ht="0.75" customHeight="1" hidden="1">
      <c r="A34" s="5"/>
      <c r="B34" s="6"/>
      <c r="C34" s="6"/>
      <c r="D34" s="24"/>
      <c r="E34" s="24"/>
      <c r="F34" s="24" t="e">
        <f t="shared" si="0"/>
        <v>#DIV/0!</v>
      </c>
      <c r="G34" s="36"/>
      <c r="H34" s="36"/>
    </row>
    <row r="35" spans="1:8" ht="24" customHeight="1">
      <c r="A35" s="8" t="s">
        <v>81</v>
      </c>
      <c r="B35" s="8"/>
      <c r="C35" s="9" t="s">
        <v>12</v>
      </c>
      <c r="D35" s="26">
        <v>119</v>
      </c>
      <c r="E35" s="26">
        <v>119</v>
      </c>
      <c r="F35" s="24">
        <f t="shared" si="0"/>
        <v>100</v>
      </c>
      <c r="G35" s="38"/>
      <c r="H35" s="38"/>
    </row>
    <row r="36" spans="1:8" ht="24.75" customHeight="1" hidden="1">
      <c r="A36" s="18" t="s">
        <v>79</v>
      </c>
      <c r="B36" s="8"/>
      <c r="C36" s="9" t="s">
        <v>13</v>
      </c>
      <c r="D36" s="26"/>
      <c r="E36" s="26"/>
      <c r="F36" s="24" t="e">
        <f t="shared" si="0"/>
        <v>#DIV/0!</v>
      </c>
      <c r="G36" s="38"/>
      <c r="H36" s="38"/>
    </row>
    <row r="37" spans="1:8" s="7" customFormat="1" ht="29.25" customHeight="1" thickBot="1">
      <c r="A37" s="5" t="s">
        <v>14</v>
      </c>
      <c r="B37" s="6" t="s">
        <v>15</v>
      </c>
      <c r="C37" s="6"/>
      <c r="D37" s="24">
        <f>D41+D44+D52+D53</f>
        <v>15341.67</v>
      </c>
      <c r="E37" s="24">
        <f>E41+E44+E52+E53</f>
        <v>9396.929999999998</v>
      </c>
      <c r="F37" s="24">
        <f t="shared" si="0"/>
        <v>61.25102417142331</v>
      </c>
      <c r="G37" s="36"/>
      <c r="H37" s="36"/>
    </row>
    <row r="38" spans="1:8" s="7" customFormat="1" ht="0.75" customHeight="1" hidden="1" thickBot="1">
      <c r="A38" s="14" t="s">
        <v>57</v>
      </c>
      <c r="B38" s="6"/>
      <c r="C38" s="9" t="s">
        <v>58</v>
      </c>
      <c r="D38" s="26">
        <v>550</v>
      </c>
      <c r="E38" s="26"/>
      <c r="F38" s="24">
        <f t="shared" si="0"/>
        <v>0</v>
      </c>
      <c r="G38" s="38"/>
      <c r="H38" s="38"/>
    </row>
    <row r="39" spans="1:8" s="7" customFormat="1" ht="0.75" customHeight="1" hidden="1" thickBot="1">
      <c r="A39" s="21"/>
      <c r="B39" s="6"/>
      <c r="C39" s="9"/>
      <c r="D39" s="26"/>
      <c r="E39" s="26"/>
      <c r="F39" s="24" t="e">
        <f t="shared" si="0"/>
        <v>#DIV/0!</v>
      </c>
      <c r="G39" s="38"/>
      <c r="H39" s="38"/>
    </row>
    <row r="40" spans="1:8" s="7" customFormat="1" ht="4.5" customHeight="1" hidden="1" thickBot="1">
      <c r="A40" s="16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25.5" customHeight="1" thickBot="1">
      <c r="A41" s="16" t="s">
        <v>82</v>
      </c>
      <c r="B41" s="6"/>
      <c r="C41" s="9" t="s">
        <v>16</v>
      </c>
      <c r="D41" s="26">
        <v>60</v>
      </c>
      <c r="E41" s="26">
        <v>60</v>
      </c>
      <c r="F41" s="24">
        <f t="shared" si="0"/>
        <v>100</v>
      </c>
      <c r="G41" s="38"/>
      <c r="H41" s="38"/>
    </row>
    <row r="42" spans="1:8" s="7" customFormat="1" ht="25.5" customHeight="1" hidden="1" thickBot="1">
      <c r="A42" s="17" t="s">
        <v>77</v>
      </c>
      <c r="B42" s="6"/>
      <c r="C42" s="9" t="s">
        <v>21</v>
      </c>
      <c r="D42" s="26">
        <v>300</v>
      </c>
      <c r="E42" s="26"/>
      <c r="F42" s="24">
        <f t="shared" si="0"/>
        <v>0</v>
      </c>
      <c r="G42" s="38"/>
      <c r="H42" s="38"/>
    </row>
    <row r="43" spans="1:8" s="7" customFormat="1" ht="25.5" customHeight="1" hidden="1" thickBot="1">
      <c r="A43" s="23"/>
      <c r="B43" s="6"/>
      <c r="C43" s="9"/>
      <c r="D43" s="26"/>
      <c r="E43" s="26"/>
      <c r="F43" s="24" t="e">
        <f t="shared" si="0"/>
        <v>#DIV/0!</v>
      </c>
      <c r="G43" s="38"/>
      <c r="H43" s="38"/>
    </row>
    <row r="44" spans="1:8" s="7" customFormat="1" ht="27.75" customHeight="1" thickBot="1">
      <c r="A44" s="16" t="s">
        <v>83</v>
      </c>
      <c r="B44" s="6"/>
      <c r="C44" s="9" t="s">
        <v>21</v>
      </c>
      <c r="D44" s="26">
        <v>14968.28</v>
      </c>
      <c r="E44" s="26">
        <v>9041.96</v>
      </c>
      <c r="F44" s="24">
        <f t="shared" si="0"/>
        <v>60.407475007148435</v>
      </c>
      <c r="G44" s="38"/>
      <c r="H44" s="38"/>
    </row>
    <row r="45" spans="1:8" s="7" customFormat="1" ht="13.5" customHeight="1" hidden="1">
      <c r="A45" s="17" t="s">
        <v>65</v>
      </c>
      <c r="B45" s="6"/>
      <c r="C45" s="9" t="s">
        <v>66</v>
      </c>
      <c r="D45" s="26"/>
      <c r="E45" s="26"/>
      <c r="F45" s="24" t="e">
        <f t="shared" si="0"/>
        <v>#DIV/0!</v>
      </c>
      <c r="G45" s="38"/>
      <c r="H45" s="38"/>
    </row>
    <row r="46" spans="1:8" ht="30" customHeight="1" hidden="1" thickBot="1">
      <c r="A46" s="16"/>
      <c r="B46" s="8"/>
      <c r="C46" s="9"/>
      <c r="D46" s="26"/>
      <c r="E46" s="26"/>
      <c r="F46" s="24" t="e">
        <f t="shared" si="0"/>
        <v>#DIV/0!</v>
      </c>
      <c r="G46" s="38"/>
      <c r="H46" s="38"/>
    </row>
    <row r="47" spans="1:8" ht="12.75" customHeight="1" hidden="1">
      <c r="A47" s="16" t="s">
        <v>64</v>
      </c>
      <c r="B47" s="8"/>
      <c r="C47" s="9" t="s">
        <v>16</v>
      </c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8" t="s">
        <v>17</v>
      </c>
      <c r="B48" s="8"/>
      <c r="C48" s="9" t="s">
        <v>18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19</v>
      </c>
      <c r="B49" s="8"/>
      <c r="C49" s="9" t="s">
        <v>20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49</v>
      </c>
      <c r="B50" s="8"/>
      <c r="C50" s="9" t="s">
        <v>21</v>
      </c>
      <c r="D50" s="26"/>
      <c r="E50" s="26"/>
      <c r="F50" s="24" t="e">
        <f t="shared" si="0"/>
        <v>#DIV/0!</v>
      </c>
      <c r="G50" s="38"/>
      <c r="H50" s="38"/>
    </row>
    <row r="51" spans="1:8" ht="15" customHeight="1" hidden="1">
      <c r="A51" s="8" t="s">
        <v>22</v>
      </c>
      <c r="B51" s="8"/>
      <c r="C51" s="9" t="s">
        <v>50</v>
      </c>
      <c r="D51" s="26"/>
      <c r="E51" s="26"/>
      <c r="F51" s="24" t="e">
        <f t="shared" si="0"/>
        <v>#DIV/0!</v>
      </c>
      <c r="G51" s="38"/>
      <c r="H51" s="38"/>
    </row>
    <row r="52" spans="1:8" ht="19.5" customHeight="1">
      <c r="A52" s="23" t="s">
        <v>91</v>
      </c>
      <c r="B52" s="6"/>
      <c r="C52" s="9" t="s">
        <v>50</v>
      </c>
      <c r="D52" s="26">
        <v>20</v>
      </c>
      <c r="E52" s="26">
        <v>20</v>
      </c>
      <c r="F52" s="24">
        <f t="shared" si="0"/>
        <v>100</v>
      </c>
      <c r="G52" s="38"/>
      <c r="H52" s="38"/>
    </row>
    <row r="53" spans="1:8" s="7" customFormat="1" ht="24" customHeight="1">
      <c r="A53" s="8" t="s">
        <v>84</v>
      </c>
      <c r="B53" s="6"/>
      <c r="C53" s="9" t="s">
        <v>50</v>
      </c>
      <c r="D53" s="26">
        <v>293.39</v>
      </c>
      <c r="E53" s="26">
        <v>274.97</v>
      </c>
      <c r="F53" s="24">
        <f t="shared" si="0"/>
        <v>93.72166740516037</v>
      </c>
      <c r="G53" s="38"/>
      <c r="H53" s="38"/>
    </row>
    <row r="54" spans="1:8" s="7" customFormat="1" ht="19.5" customHeight="1">
      <c r="A54" s="5" t="s">
        <v>23</v>
      </c>
      <c r="B54" s="6" t="s">
        <v>24</v>
      </c>
      <c r="C54" s="6"/>
      <c r="D54" s="24">
        <f>D55+D58+D60</f>
        <v>10454.05</v>
      </c>
      <c r="E54" s="24">
        <f>E55+E58+E60</f>
        <v>9998.06</v>
      </c>
      <c r="F54" s="24">
        <f t="shared" si="0"/>
        <v>95.63814980796917</v>
      </c>
      <c r="G54" s="36"/>
      <c r="H54" s="36"/>
    </row>
    <row r="55" spans="1:8" s="7" customFormat="1" ht="19.5" customHeight="1">
      <c r="A55" s="43" t="s">
        <v>103</v>
      </c>
      <c r="B55" s="6"/>
      <c r="C55" s="6"/>
      <c r="D55" s="24">
        <f>D56+D57</f>
        <v>1374.5</v>
      </c>
      <c r="E55" s="24">
        <f>E56+E57</f>
        <v>994.52</v>
      </c>
      <c r="F55" s="24">
        <f>F56+F57</f>
        <v>94.490685590197</v>
      </c>
      <c r="G55" s="36"/>
      <c r="H55" s="36"/>
    </row>
    <row r="56" spans="1:8" s="10" customFormat="1" ht="18.75" customHeight="1">
      <c r="A56" s="8" t="s">
        <v>85</v>
      </c>
      <c r="B56" s="8"/>
      <c r="C56" s="9" t="s">
        <v>25</v>
      </c>
      <c r="D56" s="25">
        <v>300</v>
      </c>
      <c r="E56" s="25">
        <v>8.05</v>
      </c>
      <c r="F56" s="24">
        <f t="shared" si="0"/>
        <v>2.6833333333333336</v>
      </c>
      <c r="G56" s="37"/>
      <c r="H56" s="37"/>
    </row>
    <row r="57" spans="1:8" s="10" customFormat="1" ht="27" customHeight="1">
      <c r="A57" s="8" t="s">
        <v>86</v>
      </c>
      <c r="B57" s="8"/>
      <c r="C57" s="9" t="s">
        <v>25</v>
      </c>
      <c r="D57" s="26">
        <v>1074.5</v>
      </c>
      <c r="E57" s="26">
        <v>986.47</v>
      </c>
      <c r="F57" s="24">
        <f t="shared" si="0"/>
        <v>91.80735225686367</v>
      </c>
      <c r="G57" s="38"/>
      <c r="H57" s="38"/>
    </row>
    <row r="58" spans="1:8" s="10" customFormat="1" ht="12.75" customHeight="1">
      <c r="A58" s="20" t="s">
        <v>99</v>
      </c>
      <c r="B58" s="8"/>
      <c r="C58" s="9"/>
      <c r="D58" s="24">
        <f>D59</f>
        <v>330.38</v>
      </c>
      <c r="E58" s="24">
        <f>E59</f>
        <v>330.38</v>
      </c>
      <c r="F58" s="24">
        <f t="shared" si="0"/>
        <v>100</v>
      </c>
      <c r="G58" s="38"/>
      <c r="H58" s="38"/>
    </row>
    <row r="59" spans="1:8" s="10" customFormat="1" ht="27" customHeight="1">
      <c r="A59" s="8" t="s">
        <v>96</v>
      </c>
      <c r="B59" s="8"/>
      <c r="C59" s="9" t="s">
        <v>97</v>
      </c>
      <c r="D59" s="26">
        <v>330.38</v>
      </c>
      <c r="E59" s="26">
        <v>330.38</v>
      </c>
      <c r="F59" s="24">
        <f t="shared" si="0"/>
        <v>100</v>
      </c>
      <c r="G59" s="38"/>
      <c r="H59" s="38"/>
    </row>
    <row r="60" spans="1:8" ht="12" customHeight="1">
      <c r="A60" s="20" t="s">
        <v>87</v>
      </c>
      <c r="B60" s="8"/>
      <c r="C60" s="9" t="s">
        <v>51</v>
      </c>
      <c r="D60" s="24">
        <f>D64+D66+D67+D68+D65</f>
        <v>8749.17</v>
      </c>
      <c r="E60" s="24">
        <f>E64+E66+E67+E68+E65</f>
        <v>8673.16</v>
      </c>
      <c r="F60" s="24">
        <f t="shared" si="0"/>
        <v>99.13123187685233</v>
      </c>
      <c r="G60" s="36"/>
      <c r="H60" s="36"/>
    </row>
    <row r="61" spans="1:8" ht="12.75" customHeight="1" hidden="1">
      <c r="A61" s="8" t="s">
        <v>26</v>
      </c>
      <c r="B61" s="8"/>
      <c r="C61" s="9" t="s">
        <v>59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8" t="s">
        <v>69</v>
      </c>
      <c r="B64" s="8"/>
      <c r="C64" s="9" t="s">
        <v>51</v>
      </c>
      <c r="D64" s="26">
        <v>6094.25</v>
      </c>
      <c r="E64" s="26">
        <v>6070.62</v>
      </c>
      <c r="F64" s="24">
        <f t="shared" si="0"/>
        <v>99.6122574557985</v>
      </c>
      <c r="G64" s="38"/>
      <c r="H64" s="38"/>
      <c r="I64" s="29"/>
      <c r="J64" s="29"/>
      <c r="K64" s="29"/>
      <c r="L64" s="29"/>
    </row>
    <row r="65" spans="1:12" ht="26.25" customHeight="1">
      <c r="A65" s="8" t="s">
        <v>98</v>
      </c>
      <c r="B65" s="8"/>
      <c r="C65" s="9" t="s">
        <v>51</v>
      </c>
      <c r="D65" s="26">
        <v>500</v>
      </c>
      <c r="E65" s="26">
        <v>500</v>
      </c>
      <c r="F65" s="24">
        <f t="shared" si="0"/>
        <v>100</v>
      </c>
      <c r="G65" s="38"/>
      <c r="H65" s="38"/>
      <c r="I65" s="29"/>
      <c r="J65" s="29"/>
      <c r="K65" s="29"/>
      <c r="L65" s="29"/>
    </row>
    <row r="66" spans="1:12" ht="19.5" customHeight="1">
      <c r="A66" s="8" t="s">
        <v>70</v>
      </c>
      <c r="B66" s="8"/>
      <c r="C66" s="9" t="s">
        <v>51</v>
      </c>
      <c r="D66" s="26">
        <v>110.38</v>
      </c>
      <c r="E66" s="26">
        <v>110.38</v>
      </c>
      <c r="F66" s="24">
        <f t="shared" si="0"/>
        <v>100</v>
      </c>
      <c r="G66" s="38"/>
      <c r="H66" s="38"/>
      <c r="I66" s="29"/>
      <c r="J66" s="29"/>
      <c r="K66" s="29"/>
      <c r="L66" s="29"/>
    </row>
    <row r="67" spans="1:12" ht="3" customHeight="1" hidden="1">
      <c r="A67" s="19" t="s">
        <v>80</v>
      </c>
      <c r="B67" s="8"/>
      <c r="C67" s="9" t="s">
        <v>51</v>
      </c>
      <c r="D67" s="26">
        <v>0</v>
      </c>
      <c r="E67" s="26">
        <v>0</v>
      </c>
      <c r="F67" s="24">
        <v>0</v>
      </c>
      <c r="G67" s="38"/>
      <c r="H67" s="38"/>
      <c r="I67" s="29"/>
      <c r="J67" s="29"/>
      <c r="K67" s="29"/>
      <c r="L67" s="29"/>
    </row>
    <row r="68" spans="1:12" ht="15" customHeight="1">
      <c r="A68" s="19" t="s">
        <v>71</v>
      </c>
      <c r="B68" s="8"/>
      <c r="C68" s="9" t="s">
        <v>51</v>
      </c>
      <c r="D68" s="25">
        <v>2044.54</v>
      </c>
      <c r="E68" s="25">
        <v>1992.16</v>
      </c>
      <c r="F68" s="24">
        <f t="shared" si="0"/>
        <v>97.43805452571239</v>
      </c>
      <c r="G68" s="37"/>
      <c r="H68" s="37"/>
      <c r="I68" s="29"/>
      <c r="J68" s="29"/>
      <c r="K68" s="29"/>
      <c r="L68" s="29"/>
    </row>
    <row r="69" spans="1:12" s="7" customFormat="1" ht="18" customHeight="1">
      <c r="A69" s="5" t="s">
        <v>88</v>
      </c>
      <c r="B69" s="6" t="s">
        <v>27</v>
      </c>
      <c r="C69" s="6"/>
      <c r="D69" s="24">
        <f>SUM(D70:D70)</f>
        <v>305.14</v>
      </c>
      <c r="E69" s="24">
        <f>SUM(E70:E70)</f>
        <v>305.14</v>
      </c>
      <c r="F69" s="24">
        <f t="shared" si="0"/>
        <v>100</v>
      </c>
      <c r="G69" s="36"/>
      <c r="H69" s="36"/>
      <c r="I69" s="30"/>
      <c r="J69" s="30"/>
      <c r="K69" s="30"/>
      <c r="L69" s="30"/>
    </row>
    <row r="70" spans="1:12" ht="16.5" customHeight="1">
      <c r="A70" s="8" t="s">
        <v>28</v>
      </c>
      <c r="B70" s="8"/>
      <c r="C70" s="9" t="s">
        <v>29</v>
      </c>
      <c r="D70" s="26">
        <v>305.14</v>
      </c>
      <c r="E70" s="26">
        <v>305.14</v>
      </c>
      <c r="F70" s="24">
        <f t="shared" si="0"/>
        <v>100</v>
      </c>
      <c r="G70" s="38"/>
      <c r="H70" s="38"/>
      <c r="I70" s="29"/>
      <c r="J70" s="29"/>
      <c r="K70" s="29"/>
      <c r="L70" s="29"/>
    </row>
    <row r="71" spans="1:12" s="7" customFormat="1" ht="24" customHeight="1">
      <c r="A71" s="5" t="s">
        <v>89</v>
      </c>
      <c r="B71" s="6" t="s">
        <v>30</v>
      </c>
      <c r="C71" s="6"/>
      <c r="D71" s="24">
        <f>D76+D77+D78</f>
        <v>18347.13</v>
      </c>
      <c r="E71" s="24">
        <f>E76+E77+E78</f>
        <v>16192.18</v>
      </c>
      <c r="F71" s="24">
        <f t="shared" si="0"/>
        <v>88.25456624551087</v>
      </c>
      <c r="G71" s="36"/>
      <c r="H71" s="36"/>
      <c r="I71" s="30"/>
      <c r="J71" s="30"/>
      <c r="K71" s="30"/>
      <c r="L71" s="30"/>
    </row>
    <row r="72" spans="1:12" ht="12.75" customHeight="1">
      <c r="A72" s="8" t="s">
        <v>76</v>
      </c>
      <c r="B72" s="8"/>
      <c r="C72" s="9" t="s">
        <v>31</v>
      </c>
      <c r="D72" s="26">
        <v>18347.13</v>
      </c>
      <c r="E72" s="26">
        <v>16192.18</v>
      </c>
      <c r="F72" s="24">
        <f t="shared" si="0"/>
        <v>88.25456624551087</v>
      </c>
      <c r="G72" s="38"/>
      <c r="H72" s="38"/>
      <c r="I72" s="29"/>
      <c r="J72" s="29"/>
      <c r="K72" s="29"/>
      <c r="L72" s="29"/>
    </row>
    <row r="73" spans="1:12" ht="12.75" customHeight="1" hidden="1">
      <c r="A73" s="8" t="s">
        <v>32</v>
      </c>
      <c r="B73" s="8"/>
      <c r="C73" s="9" t="s">
        <v>33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2.75" customHeight="1" hidden="1">
      <c r="A74" s="8" t="s">
        <v>34</v>
      </c>
      <c r="B74" s="8"/>
      <c r="C74" s="9" t="s">
        <v>35</v>
      </c>
      <c r="D74" s="26"/>
      <c r="E74" s="26"/>
      <c r="F74" s="24" t="e">
        <f t="shared" si="0"/>
        <v>#DIV/0!</v>
      </c>
      <c r="G74" s="38"/>
      <c r="H74" s="38"/>
      <c r="I74" s="29"/>
      <c r="J74" s="29"/>
      <c r="K74" s="29"/>
      <c r="L74" s="29"/>
    </row>
    <row r="75" spans="1:12" ht="25.5" customHeight="1" hidden="1">
      <c r="A75" s="8" t="s">
        <v>36</v>
      </c>
      <c r="B75" s="8"/>
      <c r="C75" s="9" t="s">
        <v>37</v>
      </c>
      <c r="D75" s="26"/>
      <c r="E75" s="26"/>
      <c r="F75" s="24" t="e">
        <f t="shared" si="0"/>
        <v>#DIV/0!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72</v>
      </c>
      <c r="B76" s="8"/>
      <c r="C76" s="9" t="s">
        <v>31</v>
      </c>
      <c r="D76" s="26">
        <v>14922.2</v>
      </c>
      <c r="E76" s="26">
        <v>12855.75</v>
      </c>
      <c r="F76" s="24">
        <f t="shared" si="0"/>
        <v>86.15184088137138</v>
      </c>
      <c r="G76" s="38"/>
      <c r="H76" s="38"/>
      <c r="I76" s="29"/>
      <c r="J76" s="29"/>
      <c r="K76" s="29"/>
      <c r="L76" s="29"/>
    </row>
    <row r="77" spans="1:12" ht="12" customHeight="1">
      <c r="A77" s="12" t="s">
        <v>73</v>
      </c>
      <c r="B77" s="8"/>
      <c r="C77" s="9" t="s">
        <v>31</v>
      </c>
      <c r="D77" s="26">
        <v>3324.93</v>
      </c>
      <c r="E77" s="26">
        <v>3291</v>
      </c>
      <c r="F77" s="24">
        <f t="shared" si="0"/>
        <v>98.97952738854653</v>
      </c>
      <c r="G77" s="38"/>
      <c r="H77" s="38"/>
      <c r="I77" s="29"/>
      <c r="J77" s="29"/>
      <c r="K77" s="29"/>
      <c r="L77" s="29"/>
    </row>
    <row r="78" spans="1:12" ht="14.25" customHeight="1">
      <c r="A78" s="12" t="s">
        <v>74</v>
      </c>
      <c r="B78" s="8"/>
      <c r="C78" s="9" t="s">
        <v>31</v>
      </c>
      <c r="D78" s="26">
        <v>100</v>
      </c>
      <c r="E78" s="26">
        <v>45.43</v>
      </c>
      <c r="F78" s="24">
        <f t="shared" si="0"/>
        <v>45.43</v>
      </c>
      <c r="G78" s="38"/>
      <c r="H78" s="38"/>
      <c r="I78" s="29"/>
      <c r="J78" s="29"/>
      <c r="K78" s="29"/>
      <c r="L78" s="29"/>
    </row>
    <row r="79" spans="1:12" ht="19.5" customHeight="1">
      <c r="A79" s="22" t="s">
        <v>75</v>
      </c>
      <c r="B79" s="5">
        <v>1001</v>
      </c>
      <c r="C79" s="9"/>
      <c r="D79" s="24">
        <f>D80</f>
        <v>1098.46</v>
      </c>
      <c r="E79" s="24">
        <f>E80</f>
        <v>1098.46</v>
      </c>
      <c r="F79" s="24">
        <f aca="true" t="shared" si="1" ref="F79:F87">E79/D79*100</f>
        <v>100</v>
      </c>
      <c r="G79" s="36"/>
      <c r="H79" s="36"/>
      <c r="I79" s="29"/>
      <c r="J79" s="29"/>
      <c r="K79" s="29"/>
      <c r="L79" s="29"/>
    </row>
    <row r="80" spans="1:12" ht="25.5" customHeight="1">
      <c r="A80" s="8" t="s">
        <v>60</v>
      </c>
      <c r="B80" s="8"/>
      <c r="C80" s="9" t="s">
        <v>61</v>
      </c>
      <c r="D80" s="26">
        <v>1098.46</v>
      </c>
      <c r="E80" s="26">
        <v>1098.46</v>
      </c>
      <c r="F80" s="24">
        <f t="shared" si="1"/>
        <v>100</v>
      </c>
      <c r="G80" s="38"/>
      <c r="H80" s="38"/>
      <c r="I80" s="29"/>
      <c r="J80" s="29"/>
      <c r="K80" s="29"/>
      <c r="L80" s="29"/>
    </row>
    <row r="81" spans="1:12" ht="15.75" customHeight="1">
      <c r="A81" s="5" t="s">
        <v>90</v>
      </c>
      <c r="B81" s="6" t="s">
        <v>63</v>
      </c>
      <c r="C81" s="6"/>
      <c r="D81" s="24">
        <f>D82</f>
        <v>543.7</v>
      </c>
      <c r="E81" s="24">
        <f>E82</f>
        <v>537.6</v>
      </c>
      <c r="F81" s="24">
        <f t="shared" si="1"/>
        <v>98.878057752437</v>
      </c>
      <c r="G81" s="38"/>
      <c r="H81" s="38"/>
      <c r="I81" s="29"/>
      <c r="J81" s="29"/>
      <c r="K81" s="29"/>
      <c r="L81" s="29"/>
    </row>
    <row r="82" spans="1:12" ht="19.5" customHeight="1">
      <c r="A82" s="8" t="s">
        <v>38</v>
      </c>
      <c r="B82" s="8"/>
      <c r="C82" s="9" t="s">
        <v>63</v>
      </c>
      <c r="D82" s="26">
        <v>543.7</v>
      </c>
      <c r="E82" s="26">
        <v>537.6</v>
      </c>
      <c r="F82" s="24">
        <f t="shared" si="1"/>
        <v>98.878057752437</v>
      </c>
      <c r="G82" s="38"/>
      <c r="H82" s="38"/>
      <c r="I82" s="29"/>
      <c r="J82" s="29"/>
      <c r="K82" s="29"/>
      <c r="L82" s="29"/>
    </row>
    <row r="83" spans="1:8" s="7" customFormat="1" ht="10.5" customHeight="1" hidden="1">
      <c r="A83" s="5"/>
      <c r="B83" s="6"/>
      <c r="C83" s="6"/>
      <c r="D83" s="24"/>
      <c r="E83" s="24"/>
      <c r="F83" s="24" t="e">
        <f t="shared" si="1"/>
        <v>#DIV/0!</v>
      </c>
      <c r="G83" s="36"/>
      <c r="H83" s="36"/>
    </row>
    <row r="84" spans="1:8" ht="21.75" customHeight="1">
      <c r="A84" s="11" t="s">
        <v>105</v>
      </c>
      <c r="B84" s="8"/>
      <c r="C84" s="9"/>
      <c r="D84" s="24">
        <f>D13+D31+D33+D37+D54+D69+D71+D79+D81</f>
        <v>59907.51</v>
      </c>
      <c r="E84" s="24">
        <f>E13+E31+E33+E37+E54+E69+E71+E79+E81</f>
        <v>50723.52999999999</v>
      </c>
      <c r="F84" s="24">
        <f t="shared" si="1"/>
        <v>84.66973506326667</v>
      </c>
      <c r="G84" s="38"/>
      <c r="H84" s="38"/>
    </row>
    <row r="85" spans="1:8" s="7" customFormat="1" ht="12.75" customHeight="1" hidden="1">
      <c r="A85" s="5" t="s">
        <v>41</v>
      </c>
      <c r="B85" s="5">
        <v>1400</v>
      </c>
      <c r="C85" s="9"/>
      <c r="D85" s="24"/>
      <c r="E85" s="24"/>
      <c r="F85" s="24" t="e">
        <f t="shared" si="1"/>
        <v>#DIV/0!</v>
      </c>
      <c r="G85" s="36"/>
      <c r="H85" s="36"/>
    </row>
    <row r="86" spans="1:8" ht="14.25" customHeight="1" hidden="1">
      <c r="A86" s="8" t="s">
        <v>52</v>
      </c>
      <c r="B86" s="8"/>
      <c r="C86" s="9" t="s">
        <v>62</v>
      </c>
      <c r="D86" s="28"/>
      <c r="E86" s="28"/>
      <c r="F86" s="24" t="e">
        <f t="shared" si="1"/>
        <v>#DIV/0!</v>
      </c>
      <c r="G86" s="38"/>
      <c r="H86" s="38"/>
    </row>
    <row r="87" spans="1:8" ht="0.75" customHeight="1" hidden="1">
      <c r="A87" s="11" t="s">
        <v>39</v>
      </c>
      <c r="B87" s="11"/>
      <c r="C87" s="5"/>
      <c r="D87" s="24" t="e">
        <f>D13+D31+D33+D37+D54+D69+D71+D79+D81+#REF!</f>
        <v>#REF!</v>
      </c>
      <c r="E87" s="24" t="e">
        <f>E13+E31+E33+E37+E54+E69+E71+E79+E81+#REF!</f>
        <v>#REF!</v>
      </c>
      <c r="F87" s="24" t="e">
        <f t="shared" si="1"/>
        <v>#REF!</v>
      </c>
      <c r="G87" s="36"/>
      <c r="H87" s="36"/>
    </row>
    <row r="88" spans="7:8" ht="10.5" customHeight="1">
      <c r="G88" s="39"/>
      <c r="H88" s="39"/>
    </row>
    <row r="89" spans="7:8" ht="14.25" customHeight="1">
      <c r="G89" s="36"/>
      <c r="H89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2.25390625" style="1" customWidth="1"/>
    <col min="2" max="2" width="6.75390625" style="1" customWidth="1"/>
    <col min="3" max="3" width="8.125" style="2" customWidth="1"/>
    <col min="4" max="4" width="11.75390625" style="1" customWidth="1"/>
    <col min="5" max="5" width="11.25390625" style="1" customWidth="1"/>
    <col min="6" max="6" width="11.625" style="1" customWidth="1"/>
    <col min="7" max="16384" width="9.125" style="1" customWidth="1"/>
  </cols>
  <sheetData>
    <row r="1" spans="3:6" ht="12.75">
      <c r="C1" s="47" t="s">
        <v>42</v>
      </c>
      <c r="D1" s="47"/>
      <c r="E1" s="32"/>
      <c r="F1" s="32"/>
    </row>
    <row r="2" spans="3:6" ht="12.75">
      <c r="C2" s="3" t="s">
        <v>40</v>
      </c>
      <c r="D2" s="3"/>
      <c r="E2" s="3"/>
      <c r="F2" s="3"/>
    </row>
    <row r="3" spans="1:6" ht="12.75" customHeight="1">
      <c r="A3" s="3"/>
      <c r="B3" s="3"/>
      <c r="C3" s="3" t="s">
        <v>47</v>
      </c>
      <c r="D3" s="3"/>
      <c r="E3" s="31"/>
      <c r="F3" s="31"/>
    </row>
    <row r="4" spans="1:6" ht="12.75" customHeight="1">
      <c r="A4" s="3"/>
      <c r="B4" s="3"/>
      <c r="C4" s="41" t="s">
        <v>112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8"/>
      <c r="B6" s="48"/>
      <c r="C6" s="48"/>
      <c r="D6" s="48"/>
      <c r="E6" s="34"/>
      <c r="F6" s="34"/>
    </row>
    <row r="7" spans="1:6" ht="12.75" customHeight="1">
      <c r="A7" s="40" t="s">
        <v>107</v>
      </c>
      <c r="B7" s="40"/>
      <c r="C7" s="40"/>
      <c r="D7" s="40"/>
      <c r="E7" s="33"/>
      <c r="F7" s="33"/>
    </row>
    <row r="8" spans="1:6" ht="18.75" customHeight="1">
      <c r="A8" s="40" t="s">
        <v>94</v>
      </c>
      <c r="B8" s="40"/>
      <c r="C8" s="40"/>
      <c r="D8" s="40"/>
      <c r="E8" s="33"/>
      <c r="F8" s="33"/>
    </row>
    <row r="9" spans="1:6" ht="15" customHeight="1">
      <c r="A9" s="49" t="s">
        <v>93</v>
      </c>
      <c r="B9" s="49"/>
      <c r="C9" s="49"/>
      <c r="D9" s="49"/>
      <c r="E9" s="49"/>
      <c r="F9" s="49"/>
    </row>
    <row r="10" spans="1:8" ht="21" customHeight="1">
      <c r="A10" s="50" t="s">
        <v>0</v>
      </c>
      <c r="B10" s="53" t="s">
        <v>1</v>
      </c>
      <c r="C10" s="53" t="s">
        <v>2</v>
      </c>
      <c r="D10" s="53" t="s">
        <v>108</v>
      </c>
      <c r="E10" s="53" t="s">
        <v>109</v>
      </c>
      <c r="F10" s="53" t="s">
        <v>92</v>
      </c>
      <c r="G10" s="35"/>
      <c r="H10" s="35"/>
    </row>
    <row r="11" spans="1:8" ht="16.5" customHeight="1">
      <c r="A11" s="51"/>
      <c r="B11" s="54"/>
      <c r="C11" s="54"/>
      <c r="D11" s="54"/>
      <c r="E11" s="54"/>
      <c r="F11" s="54"/>
      <c r="G11" s="35"/>
      <c r="H11" s="35"/>
    </row>
    <row r="12" spans="1:8" ht="9.75" customHeight="1">
      <c r="A12" s="52"/>
      <c r="B12" s="55"/>
      <c r="C12" s="55"/>
      <c r="D12" s="55"/>
      <c r="E12" s="55"/>
      <c r="F12" s="55"/>
      <c r="G12" s="35"/>
      <c r="H12" s="35"/>
    </row>
    <row r="13" spans="1:8" s="7" customFormat="1" ht="36" customHeight="1">
      <c r="A13" s="5" t="s">
        <v>3</v>
      </c>
      <c r="B13" s="6" t="s">
        <v>4</v>
      </c>
      <c r="C13" s="6"/>
      <c r="D13" s="24">
        <f>D14+D23+D27+D28</f>
        <v>12011.9</v>
      </c>
      <c r="E13" s="24">
        <f>E14+E23+E27+E28</f>
        <v>11864.11</v>
      </c>
      <c r="F13" s="24">
        <f>E13/D13*100</f>
        <v>98.76963677686295</v>
      </c>
      <c r="G13" s="36"/>
      <c r="H13" s="36"/>
    </row>
    <row r="14" spans="1:8" s="7" customFormat="1" ht="2.25" customHeight="1" hidden="1">
      <c r="A14" s="14" t="s">
        <v>46</v>
      </c>
      <c r="B14" s="6"/>
      <c r="C14" s="9" t="s">
        <v>45</v>
      </c>
      <c r="D14" s="25">
        <v>0</v>
      </c>
      <c r="E14" s="25">
        <v>0</v>
      </c>
      <c r="F14" s="24"/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9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55</v>
      </c>
      <c r="B19" s="6"/>
      <c r="C19" s="9" t="s">
        <v>54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24.75" customHeight="1" hidden="1">
      <c r="A22" s="14" t="s">
        <v>78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11670.66</v>
      </c>
      <c r="E23" s="26">
        <v>11532.53</v>
      </c>
      <c r="F23" s="24">
        <f t="shared" si="0"/>
        <v>98.81643368926866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56</v>
      </c>
      <c r="B25" s="12"/>
      <c r="C25" s="13" t="s">
        <v>54</v>
      </c>
      <c r="D25" s="27" t="s">
        <v>67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78</v>
      </c>
      <c r="B26" s="8"/>
      <c r="C26" s="9" t="s">
        <v>54</v>
      </c>
      <c r="D26" s="26">
        <v>88</v>
      </c>
      <c r="E26" s="26"/>
      <c r="F26" s="24">
        <f t="shared" si="0"/>
        <v>0</v>
      </c>
      <c r="G26" s="38"/>
      <c r="H26" s="38"/>
    </row>
    <row r="27" spans="1:8" ht="19.5" customHeight="1">
      <c r="A27" s="12" t="s">
        <v>95</v>
      </c>
      <c r="B27" s="12"/>
      <c r="C27" s="13" t="s">
        <v>8</v>
      </c>
      <c r="D27" s="27">
        <v>161.6</v>
      </c>
      <c r="E27" s="26">
        <v>161.6</v>
      </c>
      <c r="F27" s="24">
        <f t="shared" si="0"/>
        <v>100</v>
      </c>
      <c r="G27" s="38"/>
      <c r="H27" s="38"/>
    </row>
    <row r="28" spans="1:8" ht="19.5" customHeight="1">
      <c r="A28" s="8" t="s">
        <v>9</v>
      </c>
      <c r="B28" s="14"/>
      <c r="C28" s="9" t="s">
        <v>68</v>
      </c>
      <c r="D28" s="26">
        <v>179.64</v>
      </c>
      <c r="E28" s="26">
        <v>169.98</v>
      </c>
      <c r="F28" s="24">
        <f t="shared" si="0"/>
        <v>94.62257849031396</v>
      </c>
      <c r="G28" s="38"/>
      <c r="H28" s="38"/>
    </row>
    <row r="29" spans="1:8" ht="27.75" customHeight="1" hidden="1">
      <c r="A29" s="8"/>
      <c r="B29" s="8"/>
      <c r="C29" s="9" t="s">
        <v>68</v>
      </c>
      <c r="D29" s="26"/>
      <c r="E29" s="26"/>
      <c r="F29" s="24" t="e">
        <f t="shared" si="0"/>
        <v>#DIV/0!</v>
      </c>
      <c r="G29" s="38"/>
      <c r="H29" s="38"/>
    </row>
    <row r="30" spans="1:8" ht="22.5" customHeight="1">
      <c r="A30" s="11" t="s">
        <v>43</v>
      </c>
      <c r="B30" s="6" t="s">
        <v>53</v>
      </c>
      <c r="C30" s="9"/>
      <c r="D30" s="24">
        <f>D31</f>
        <v>300.1</v>
      </c>
      <c r="E30" s="24">
        <f>E31</f>
        <v>300.1</v>
      </c>
      <c r="F30" s="24">
        <f t="shared" si="0"/>
        <v>100</v>
      </c>
      <c r="G30" s="36"/>
      <c r="H30" s="36"/>
    </row>
    <row r="31" spans="1:8" ht="18" customHeight="1">
      <c r="A31" s="8" t="s">
        <v>44</v>
      </c>
      <c r="B31" s="15"/>
      <c r="C31" s="9" t="s">
        <v>48</v>
      </c>
      <c r="D31" s="26">
        <v>300.1</v>
      </c>
      <c r="E31" s="26">
        <v>300.1</v>
      </c>
      <c r="F31" s="24">
        <f t="shared" si="0"/>
        <v>100</v>
      </c>
      <c r="G31" s="38"/>
      <c r="H31" s="38"/>
    </row>
    <row r="32" spans="1:8" s="7" customFormat="1" ht="24.75" customHeight="1">
      <c r="A32" s="5" t="s">
        <v>10</v>
      </c>
      <c r="B32" s="6" t="s">
        <v>11</v>
      </c>
      <c r="C32" s="6"/>
      <c r="D32" s="24">
        <f>D34</f>
        <v>134</v>
      </c>
      <c r="E32" s="24">
        <f>E34</f>
        <v>99</v>
      </c>
      <c r="F32" s="24">
        <f t="shared" si="0"/>
        <v>73.88059701492537</v>
      </c>
      <c r="G32" s="36"/>
      <c r="H32" s="36"/>
    </row>
    <row r="33" spans="1:8" s="7" customFormat="1" ht="0.75" customHeight="1" hidden="1">
      <c r="A33" s="5"/>
      <c r="B33" s="6"/>
      <c r="C33" s="6"/>
      <c r="D33" s="24"/>
      <c r="E33" s="24"/>
      <c r="F33" s="24" t="e">
        <f t="shared" si="0"/>
        <v>#DIV/0!</v>
      </c>
      <c r="G33" s="36"/>
      <c r="H33" s="36"/>
    </row>
    <row r="34" spans="1:8" ht="24" customHeight="1">
      <c r="A34" s="8" t="s">
        <v>81</v>
      </c>
      <c r="B34" s="8"/>
      <c r="C34" s="9" t="s">
        <v>12</v>
      </c>
      <c r="D34" s="26">
        <v>134</v>
      </c>
      <c r="E34" s="26">
        <v>99</v>
      </c>
      <c r="F34" s="24">
        <f t="shared" si="0"/>
        <v>73.88059701492537</v>
      </c>
      <c r="G34" s="38"/>
      <c r="H34" s="38"/>
    </row>
    <row r="35" spans="1:8" ht="24.75" customHeight="1" hidden="1">
      <c r="A35" s="18" t="s">
        <v>79</v>
      </c>
      <c r="B35" s="8"/>
      <c r="C35" s="9" t="s">
        <v>13</v>
      </c>
      <c r="D35" s="26"/>
      <c r="E35" s="26"/>
      <c r="F35" s="24" t="e">
        <f t="shared" si="0"/>
        <v>#DIV/0!</v>
      </c>
      <c r="G35" s="38"/>
      <c r="H35" s="38"/>
    </row>
    <row r="36" spans="1:8" s="7" customFormat="1" ht="29.25" customHeight="1" thickBot="1">
      <c r="A36" s="5" t="s">
        <v>14</v>
      </c>
      <c r="B36" s="6" t="s">
        <v>15</v>
      </c>
      <c r="C36" s="6"/>
      <c r="D36" s="24">
        <f>D40+D43+D51+D52</f>
        <v>13814.640000000001</v>
      </c>
      <c r="E36" s="24">
        <f>E40+E43+E51+E52</f>
        <v>7800.110000000001</v>
      </c>
      <c r="F36" s="24">
        <f t="shared" si="0"/>
        <v>56.462636738995734</v>
      </c>
      <c r="G36" s="36"/>
      <c r="H36" s="36"/>
    </row>
    <row r="37" spans="1:8" s="7" customFormat="1" ht="0.75" customHeight="1" hidden="1" thickBot="1">
      <c r="A37" s="14" t="s">
        <v>57</v>
      </c>
      <c r="B37" s="6"/>
      <c r="C37" s="9" t="s">
        <v>58</v>
      </c>
      <c r="D37" s="26">
        <v>550</v>
      </c>
      <c r="E37" s="26"/>
      <c r="F37" s="24">
        <f t="shared" si="0"/>
        <v>0</v>
      </c>
      <c r="G37" s="38"/>
      <c r="H37" s="38"/>
    </row>
    <row r="38" spans="1:8" s="7" customFormat="1" ht="0.75" customHeight="1" hidden="1" thickBot="1">
      <c r="A38" s="21"/>
      <c r="B38" s="6"/>
      <c r="C38" s="9"/>
      <c r="D38" s="26"/>
      <c r="E38" s="26"/>
      <c r="F38" s="24" t="e">
        <f t="shared" si="0"/>
        <v>#DIV/0!</v>
      </c>
      <c r="G38" s="38"/>
      <c r="H38" s="38"/>
    </row>
    <row r="39" spans="1:8" s="7" customFormat="1" ht="4.5" customHeight="1" hidden="1" thickBot="1">
      <c r="A39" s="16"/>
      <c r="B39" s="6"/>
      <c r="C39" s="9"/>
      <c r="D39" s="26"/>
      <c r="E39" s="26"/>
      <c r="F39" s="24" t="e">
        <f t="shared" si="0"/>
        <v>#DIV/0!</v>
      </c>
      <c r="G39" s="38"/>
      <c r="H39" s="38"/>
    </row>
    <row r="40" spans="1:8" s="7" customFormat="1" ht="25.5" customHeight="1" thickBot="1">
      <c r="A40" s="16" t="s">
        <v>82</v>
      </c>
      <c r="B40" s="6"/>
      <c r="C40" s="9" t="s">
        <v>16</v>
      </c>
      <c r="D40" s="26">
        <v>60</v>
      </c>
      <c r="E40" s="26">
        <v>60</v>
      </c>
      <c r="F40" s="24">
        <f t="shared" si="0"/>
        <v>100</v>
      </c>
      <c r="G40" s="38"/>
      <c r="H40" s="38"/>
    </row>
    <row r="41" spans="1:8" s="7" customFormat="1" ht="25.5" customHeight="1" hidden="1" thickBot="1">
      <c r="A41" s="17" t="s">
        <v>77</v>
      </c>
      <c r="B41" s="6"/>
      <c r="C41" s="9" t="s">
        <v>21</v>
      </c>
      <c r="D41" s="26">
        <v>300</v>
      </c>
      <c r="E41" s="26"/>
      <c r="F41" s="24">
        <f t="shared" si="0"/>
        <v>0</v>
      </c>
      <c r="G41" s="38"/>
      <c r="H41" s="38"/>
    </row>
    <row r="42" spans="1:8" s="7" customFormat="1" ht="25.5" customHeight="1" hidden="1" thickBot="1">
      <c r="A42" s="23"/>
      <c r="B42" s="6"/>
      <c r="C42" s="9"/>
      <c r="D42" s="26"/>
      <c r="E42" s="26"/>
      <c r="F42" s="24" t="e">
        <f t="shared" si="0"/>
        <v>#DIV/0!</v>
      </c>
      <c r="G42" s="38"/>
      <c r="H42" s="38"/>
    </row>
    <row r="43" spans="1:8" s="7" customFormat="1" ht="27.75" customHeight="1" thickBot="1">
      <c r="A43" s="16" t="s">
        <v>83</v>
      </c>
      <c r="B43" s="6"/>
      <c r="C43" s="9" t="s">
        <v>21</v>
      </c>
      <c r="D43" s="26">
        <v>13680.7</v>
      </c>
      <c r="E43" s="26">
        <v>7713.8</v>
      </c>
      <c r="F43" s="24">
        <f t="shared" si="0"/>
        <v>56.38454172666603</v>
      </c>
      <c r="G43" s="38"/>
      <c r="H43" s="38"/>
    </row>
    <row r="44" spans="1:8" s="7" customFormat="1" ht="13.5" customHeight="1" hidden="1">
      <c r="A44" s="17" t="s">
        <v>65</v>
      </c>
      <c r="B44" s="6"/>
      <c r="C44" s="9" t="s">
        <v>66</v>
      </c>
      <c r="D44" s="26"/>
      <c r="E44" s="26"/>
      <c r="F44" s="24" t="e">
        <f t="shared" si="0"/>
        <v>#DIV/0!</v>
      </c>
      <c r="G44" s="38"/>
      <c r="H44" s="38"/>
    </row>
    <row r="45" spans="1:8" ht="30" customHeight="1" hidden="1" thickBot="1">
      <c r="A45" s="16"/>
      <c r="B45" s="8"/>
      <c r="C45" s="9"/>
      <c r="D45" s="26"/>
      <c r="E45" s="26"/>
      <c r="F45" s="24" t="e">
        <f t="shared" si="0"/>
        <v>#DIV/0!</v>
      </c>
      <c r="G45" s="38"/>
      <c r="H45" s="38"/>
    </row>
    <row r="46" spans="1:8" ht="12.75" customHeight="1" hidden="1">
      <c r="A46" s="16" t="s">
        <v>64</v>
      </c>
      <c r="B46" s="8"/>
      <c r="C46" s="9" t="s">
        <v>16</v>
      </c>
      <c r="D46" s="26"/>
      <c r="E46" s="26"/>
      <c r="F46" s="24" t="e">
        <f t="shared" si="0"/>
        <v>#DIV/0!</v>
      </c>
      <c r="G46" s="38"/>
      <c r="H46" s="38"/>
    </row>
    <row r="47" spans="1:8" ht="12.75" customHeight="1" hidden="1">
      <c r="A47" s="8" t="s">
        <v>17</v>
      </c>
      <c r="B47" s="8"/>
      <c r="C47" s="9" t="s">
        <v>18</v>
      </c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8" t="s">
        <v>19</v>
      </c>
      <c r="B48" s="8"/>
      <c r="C48" s="9" t="s">
        <v>20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49</v>
      </c>
      <c r="B49" s="8"/>
      <c r="C49" s="9" t="s">
        <v>21</v>
      </c>
      <c r="D49" s="26"/>
      <c r="E49" s="26"/>
      <c r="F49" s="24" t="e">
        <f t="shared" si="0"/>
        <v>#DIV/0!</v>
      </c>
      <c r="G49" s="38"/>
      <c r="H49" s="38"/>
    </row>
    <row r="50" spans="1:8" ht="15" customHeight="1" hidden="1">
      <c r="A50" s="8" t="s">
        <v>22</v>
      </c>
      <c r="B50" s="8"/>
      <c r="C50" s="9" t="s">
        <v>50</v>
      </c>
      <c r="D50" s="26"/>
      <c r="E50" s="26"/>
      <c r="F50" s="24" t="e">
        <f t="shared" si="0"/>
        <v>#DIV/0!</v>
      </c>
      <c r="G50" s="38"/>
      <c r="H50" s="38"/>
    </row>
    <row r="51" spans="1:8" ht="19.5" customHeight="1">
      <c r="A51" s="23" t="s">
        <v>91</v>
      </c>
      <c r="B51" s="6"/>
      <c r="C51" s="9" t="s">
        <v>50</v>
      </c>
      <c r="D51" s="26">
        <v>20</v>
      </c>
      <c r="E51" s="26">
        <v>20</v>
      </c>
      <c r="F51" s="24">
        <f t="shared" si="0"/>
        <v>100</v>
      </c>
      <c r="G51" s="38"/>
      <c r="H51" s="38"/>
    </row>
    <row r="52" spans="1:8" s="7" customFormat="1" ht="24" customHeight="1">
      <c r="A52" s="8" t="s">
        <v>84</v>
      </c>
      <c r="B52" s="6"/>
      <c r="C52" s="9" t="s">
        <v>50</v>
      </c>
      <c r="D52" s="26">
        <v>53.94</v>
      </c>
      <c r="E52" s="26">
        <v>6.31</v>
      </c>
      <c r="F52" s="24">
        <f t="shared" si="0"/>
        <v>11.698183166481275</v>
      </c>
      <c r="G52" s="38"/>
      <c r="H52" s="38"/>
    </row>
    <row r="53" spans="1:8" s="7" customFormat="1" ht="19.5" customHeight="1">
      <c r="A53" s="5" t="s">
        <v>23</v>
      </c>
      <c r="B53" s="6" t="s">
        <v>24</v>
      </c>
      <c r="C53" s="6"/>
      <c r="D53" s="24">
        <f>D54+D57+D59</f>
        <v>76930.48000000001</v>
      </c>
      <c r="E53" s="24">
        <f>E54+E57+E59</f>
        <v>69221.84</v>
      </c>
      <c r="F53" s="24">
        <f t="shared" si="0"/>
        <v>89.97973235055856</v>
      </c>
      <c r="G53" s="36"/>
      <c r="H53" s="36"/>
    </row>
    <row r="54" spans="1:8" s="7" customFormat="1" ht="19.5" customHeight="1">
      <c r="A54" s="43" t="s">
        <v>103</v>
      </c>
      <c r="B54" s="6"/>
      <c r="C54" s="6"/>
      <c r="D54" s="24">
        <f>D55+D56</f>
        <v>60453.69</v>
      </c>
      <c r="E54" s="24">
        <f>E55+E56</f>
        <v>53519.8</v>
      </c>
      <c r="F54" s="24">
        <f>F55+F56</f>
        <v>88.97176548936567</v>
      </c>
      <c r="G54" s="36"/>
      <c r="H54" s="36"/>
    </row>
    <row r="55" spans="1:8" s="10" customFormat="1" ht="18.75" customHeight="1">
      <c r="A55" s="8" t="s">
        <v>85</v>
      </c>
      <c r="B55" s="8"/>
      <c r="C55" s="9" t="s">
        <v>25</v>
      </c>
      <c r="D55" s="25">
        <v>300</v>
      </c>
      <c r="E55" s="25">
        <v>0</v>
      </c>
      <c r="F55" s="24">
        <f t="shared" si="0"/>
        <v>0</v>
      </c>
      <c r="G55" s="37"/>
      <c r="H55" s="37"/>
    </row>
    <row r="56" spans="1:8" s="10" customFormat="1" ht="27" customHeight="1">
      <c r="A56" s="8" t="s">
        <v>86</v>
      </c>
      <c r="B56" s="8"/>
      <c r="C56" s="9" t="s">
        <v>25</v>
      </c>
      <c r="D56" s="26">
        <v>60153.69</v>
      </c>
      <c r="E56" s="26">
        <v>53519.8</v>
      </c>
      <c r="F56" s="24">
        <f t="shared" si="0"/>
        <v>88.97176548936567</v>
      </c>
      <c r="G56" s="38"/>
      <c r="H56" s="38"/>
    </row>
    <row r="57" spans="1:8" s="10" customFormat="1" ht="12.75" customHeight="1">
      <c r="A57" s="20" t="s">
        <v>99</v>
      </c>
      <c r="B57" s="8"/>
      <c r="C57" s="9"/>
      <c r="D57" s="24">
        <f>D58</f>
        <v>361.11</v>
      </c>
      <c r="E57" s="24">
        <f>E58</f>
        <v>90.43</v>
      </c>
      <c r="F57" s="24">
        <f t="shared" si="0"/>
        <v>25.042230899171997</v>
      </c>
      <c r="G57" s="38"/>
      <c r="H57" s="38"/>
    </row>
    <row r="58" spans="1:8" s="10" customFormat="1" ht="27" customHeight="1">
      <c r="A58" s="8" t="s">
        <v>96</v>
      </c>
      <c r="B58" s="8"/>
      <c r="C58" s="9" t="s">
        <v>97</v>
      </c>
      <c r="D58" s="26">
        <v>361.11</v>
      </c>
      <c r="E58" s="26">
        <v>90.43</v>
      </c>
      <c r="F58" s="24">
        <f t="shared" si="0"/>
        <v>25.042230899171997</v>
      </c>
      <c r="G58" s="38"/>
      <c r="H58" s="38"/>
    </row>
    <row r="59" spans="1:8" ht="12" customHeight="1">
      <c r="A59" s="20" t="s">
        <v>87</v>
      </c>
      <c r="B59" s="8"/>
      <c r="C59" s="9" t="s">
        <v>51</v>
      </c>
      <c r="D59" s="24">
        <v>16115.68</v>
      </c>
      <c r="E59" s="24">
        <v>15611.61</v>
      </c>
      <c r="F59" s="24">
        <f t="shared" si="0"/>
        <v>96.87217666272846</v>
      </c>
      <c r="G59" s="36"/>
      <c r="H59" s="36"/>
    </row>
    <row r="60" spans="1:8" ht="12.75" customHeight="1" hidden="1">
      <c r="A60" s="8" t="s">
        <v>26</v>
      </c>
      <c r="B60" s="8"/>
      <c r="C60" s="9" t="s">
        <v>59</v>
      </c>
      <c r="D60" s="26"/>
      <c r="E60" s="26"/>
      <c r="F60" s="24" t="e">
        <f t="shared" si="0"/>
        <v>#DIV/0!</v>
      </c>
      <c r="G60" s="38"/>
      <c r="H60" s="38"/>
    </row>
    <row r="61" spans="1:8" ht="14.25" customHeight="1" hidden="1">
      <c r="A61" s="8"/>
      <c r="B61" s="8"/>
      <c r="C61" s="9"/>
      <c r="D61" s="26"/>
      <c r="E61" s="26"/>
      <c r="F61" s="24" t="e">
        <f t="shared" si="0"/>
        <v>#DIV/0!</v>
      </c>
      <c r="G61" s="38"/>
      <c r="H61" s="38"/>
    </row>
    <row r="62" spans="1:8" ht="8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12" ht="19.5" customHeight="1">
      <c r="A63" s="8" t="s">
        <v>69</v>
      </c>
      <c r="B63" s="8"/>
      <c r="C63" s="9" t="s">
        <v>51</v>
      </c>
      <c r="D63" s="45">
        <v>5550</v>
      </c>
      <c r="E63" s="45">
        <v>5273.78</v>
      </c>
      <c r="F63" s="24">
        <f t="shared" si="0"/>
        <v>95.02306306306306</v>
      </c>
      <c r="G63" s="38"/>
      <c r="H63" s="38"/>
      <c r="I63" s="29"/>
      <c r="J63" s="29"/>
      <c r="K63" s="29"/>
      <c r="L63" s="29"/>
    </row>
    <row r="64" spans="1:12" ht="26.25" customHeight="1">
      <c r="A64" s="8" t="s">
        <v>98</v>
      </c>
      <c r="B64" s="8"/>
      <c r="C64" s="9" t="s">
        <v>51</v>
      </c>
      <c r="D64" s="45">
        <v>100</v>
      </c>
      <c r="E64" s="45">
        <v>100</v>
      </c>
      <c r="F64" s="24">
        <f t="shared" si="0"/>
        <v>100</v>
      </c>
      <c r="G64" s="38"/>
      <c r="H64" s="38"/>
      <c r="I64" s="29"/>
      <c r="J64" s="29"/>
      <c r="K64" s="29"/>
      <c r="L64" s="29"/>
    </row>
    <row r="65" spans="1:12" ht="19.5" customHeight="1">
      <c r="A65" s="8" t="s">
        <v>70</v>
      </c>
      <c r="B65" s="8"/>
      <c r="C65" s="9" t="s">
        <v>51</v>
      </c>
      <c r="D65" s="45">
        <v>322.2</v>
      </c>
      <c r="E65" s="45">
        <v>320.38</v>
      </c>
      <c r="F65" s="24">
        <f t="shared" si="0"/>
        <v>99.43513345747984</v>
      </c>
      <c r="G65" s="38"/>
      <c r="H65" s="38"/>
      <c r="I65" s="29"/>
      <c r="J65" s="29"/>
      <c r="K65" s="29"/>
      <c r="L65" s="29"/>
    </row>
    <row r="66" spans="1:12" ht="3" customHeight="1" hidden="1">
      <c r="A66" s="19" t="s">
        <v>80</v>
      </c>
      <c r="B66" s="8"/>
      <c r="C66" s="9" t="s">
        <v>51</v>
      </c>
      <c r="D66" s="45">
        <v>0</v>
      </c>
      <c r="E66" s="45">
        <v>0</v>
      </c>
      <c r="F66" s="24">
        <v>0</v>
      </c>
      <c r="G66" s="38"/>
      <c r="H66" s="38"/>
      <c r="I66" s="29"/>
      <c r="J66" s="29"/>
      <c r="K66" s="29"/>
      <c r="L66" s="29"/>
    </row>
    <row r="67" spans="1:12" ht="15" customHeight="1">
      <c r="A67" s="19" t="s">
        <v>71</v>
      </c>
      <c r="B67" s="8"/>
      <c r="C67" s="9" t="s">
        <v>51</v>
      </c>
      <c r="D67" s="45">
        <v>10143.48</v>
      </c>
      <c r="E67" s="45">
        <v>9917.45</v>
      </c>
      <c r="F67" s="24">
        <f t="shared" si="0"/>
        <v>97.77167204943473</v>
      </c>
      <c r="G67" s="37"/>
      <c r="H67" s="37"/>
      <c r="I67" s="29"/>
      <c r="J67" s="29"/>
      <c r="K67" s="29"/>
      <c r="L67" s="29"/>
    </row>
    <row r="68" spans="1:12" ht="15" customHeight="1">
      <c r="A68" s="44" t="s">
        <v>110</v>
      </c>
      <c r="B68" s="6" t="s">
        <v>111</v>
      </c>
      <c r="C68" s="9"/>
      <c r="D68" s="46">
        <v>294.84</v>
      </c>
      <c r="E68" s="46">
        <v>294.84</v>
      </c>
      <c r="F68" s="24">
        <f t="shared" si="0"/>
        <v>100</v>
      </c>
      <c r="G68" s="37"/>
      <c r="H68" s="37"/>
      <c r="I68" s="29"/>
      <c r="J68" s="29"/>
      <c r="K68" s="29"/>
      <c r="L68" s="29"/>
    </row>
    <row r="69" spans="1:12" ht="15" customHeight="1">
      <c r="A69" s="19" t="s">
        <v>110</v>
      </c>
      <c r="B69" s="8"/>
      <c r="C69" s="9" t="s">
        <v>111</v>
      </c>
      <c r="D69" s="45">
        <v>294.84</v>
      </c>
      <c r="E69" s="45">
        <v>294.84</v>
      </c>
      <c r="F69" s="24"/>
      <c r="G69" s="37"/>
      <c r="H69" s="37"/>
      <c r="I69" s="29"/>
      <c r="J69" s="29"/>
      <c r="K69" s="29"/>
      <c r="L69" s="29"/>
    </row>
    <row r="70" spans="1:12" s="7" customFormat="1" ht="18" customHeight="1">
      <c r="A70" s="5" t="s">
        <v>88</v>
      </c>
      <c r="B70" s="6" t="s">
        <v>27</v>
      </c>
      <c r="C70" s="6"/>
      <c r="D70" s="46">
        <f>SUM(D71:D71)</f>
        <v>400</v>
      </c>
      <c r="E70" s="46">
        <f>SUM(E71:E71)</f>
        <v>400</v>
      </c>
      <c r="F70" s="24">
        <f t="shared" si="0"/>
        <v>100</v>
      </c>
      <c r="G70" s="36"/>
      <c r="H70" s="36"/>
      <c r="I70" s="30"/>
      <c r="J70" s="30"/>
      <c r="K70" s="30"/>
      <c r="L70" s="30"/>
    </row>
    <row r="71" spans="1:12" ht="16.5" customHeight="1">
      <c r="A71" s="8" t="s">
        <v>28</v>
      </c>
      <c r="B71" s="8"/>
      <c r="C71" s="9" t="s">
        <v>29</v>
      </c>
      <c r="D71" s="45">
        <v>400</v>
      </c>
      <c r="E71" s="45">
        <v>400</v>
      </c>
      <c r="F71" s="24">
        <f t="shared" si="0"/>
        <v>100</v>
      </c>
      <c r="G71" s="38"/>
      <c r="H71" s="38"/>
      <c r="I71" s="29"/>
      <c r="J71" s="29"/>
      <c r="K71" s="29"/>
      <c r="L71" s="29"/>
    </row>
    <row r="72" spans="1:12" s="7" customFormat="1" ht="24" customHeight="1">
      <c r="A72" s="5" t="s">
        <v>89</v>
      </c>
      <c r="B72" s="6" t="s">
        <v>30</v>
      </c>
      <c r="C72" s="6"/>
      <c r="D72" s="46">
        <v>14177.62</v>
      </c>
      <c r="E72" s="46">
        <v>13844.18</v>
      </c>
      <c r="F72" s="24">
        <f t="shared" si="0"/>
        <v>97.648124297308</v>
      </c>
      <c r="G72" s="36"/>
      <c r="H72" s="36"/>
      <c r="I72" s="30"/>
      <c r="J72" s="30"/>
      <c r="K72" s="30"/>
      <c r="L72" s="30"/>
    </row>
    <row r="73" spans="1:12" ht="12.75" customHeight="1">
      <c r="A73" s="8" t="s">
        <v>76</v>
      </c>
      <c r="B73" s="8"/>
      <c r="C73" s="9" t="s">
        <v>31</v>
      </c>
      <c r="D73" s="45">
        <v>14177.62</v>
      </c>
      <c r="E73" s="45">
        <v>13844.18</v>
      </c>
      <c r="F73" s="24">
        <f t="shared" si="0"/>
        <v>97.648124297308</v>
      </c>
      <c r="G73" s="38"/>
      <c r="H73" s="38"/>
      <c r="I73" s="29"/>
      <c r="J73" s="29"/>
      <c r="K73" s="29"/>
      <c r="L73" s="29"/>
    </row>
    <row r="74" spans="1:12" ht="12.75" customHeight="1" hidden="1">
      <c r="A74" s="8" t="s">
        <v>32</v>
      </c>
      <c r="B74" s="8"/>
      <c r="C74" s="9" t="s">
        <v>33</v>
      </c>
      <c r="D74" s="45"/>
      <c r="E74" s="45"/>
      <c r="F74" s="24" t="e">
        <f t="shared" si="0"/>
        <v>#DIV/0!</v>
      </c>
      <c r="G74" s="38"/>
      <c r="H74" s="38"/>
      <c r="I74" s="29"/>
      <c r="J74" s="29"/>
      <c r="K74" s="29"/>
      <c r="L74" s="29"/>
    </row>
    <row r="75" spans="1:12" ht="12.75" customHeight="1" hidden="1">
      <c r="A75" s="8" t="s">
        <v>34</v>
      </c>
      <c r="B75" s="8"/>
      <c r="C75" s="9" t="s">
        <v>35</v>
      </c>
      <c r="D75" s="45"/>
      <c r="E75" s="45"/>
      <c r="F75" s="24" t="e">
        <f t="shared" si="0"/>
        <v>#DIV/0!</v>
      </c>
      <c r="G75" s="38"/>
      <c r="H75" s="38"/>
      <c r="I75" s="29"/>
      <c r="J75" s="29"/>
      <c r="K75" s="29"/>
      <c r="L75" s="29"/>
    </row>
    <row r="76" spans="1:12" ht="25.5" customHeight="1" hidden="1">
      <c r="A76" s="8" t="s">
        <v>36</v>
      </c>
      <c r="B76" s="8"/>
      <c r="C76" s="9" t="s">
        <v>37</v>
      </c>
      <c r="D76" s="45"/>
      <c r="E76" s="45"/>
      <c r="F76" s="24" t="e">
        <f t="shared" si="0"/>
        <v>#DIV/0!</v>
      </c>
      <c r="G76" s="38"/>
      <c r="H76" s="38"/>
      <c r="I76" s="29"/>
      <c r="J76" s="29"/>
      <c r="K76" s="29"/>
      <c r="L76" s="29"/>
    </row>
    <row r="77" spans="1:12" ht="14.25" customHeight="1">
      <c r="A77" s="12" t="s">
        <v>72</v>
      </c>
      <c r="B77" s="8"/>
      <c r="C77" s="9" t="s">
        <v>31</v>
      </c>
      <c r="D77" s="45">
        <v>10752.69</v>
      </c>
      <c r="E77" s="45">
        <v>10507.75</v>
      </c>
      <c r="F77" s="24">
        <f t="shared" si="0"/>
        <v>97.72205838725007</v>
      </c>
      <c r="G77" s="38"/>
      <c r="H77" s="38"/>
      <c r="I77" s="29"/>
      <c r="J77" s="29"/>
      <c r="K77" s="29"/>
      <c r="L77" s="29"/>
    </row>
    <row r="78" spans="1:12" ht="12" customHeight="1">
      <c r="A78" s="12" t="s">
        <v>73</v>
      </c>
      <c r="B78" s="8"/>
      <c r="C78" s="9" t="s">
        <v>31</v>
      </c>
      <c r="D78" s="45">
        <v>3324.93</v>
      </c>
      <c r="E78" s="45">
        <v>3291</v>
      </c>
      <c r="F78" s="24">
        <f t="shared" si="0"/>
        <v>98.97952738854653</v>
      </c>
      <c r="G78" s="38"/>
      <c r="H78" s="38"/>
      <c r="I78" s="29"/>
      <c r="J78" s="29"/>
      <c r="K78" s="29"/>
      <c r="L78" s="29"/>
    </row>
    <row r="79" spans="1:12" ht="14.25" customHeight="1">
      <c r="A79" s="12" t="s">
        <v>74</v>
      </c>
      <c r="B79" s="8"/>
      <c r="C79" s="9" t="s">
        <v>31</v>
      </c>
      <c r="D79" s="45">
        <v>100</v>
      </c>
      <c r="E79" s="45">
        <v>45.43</v>
      </c>
      <c r="F79" s="24">
        <f t="shared" si="0"/>
        <v>45.43</v>
      </c>
      <c r="G79" s="38"/>
      <c r="H79" s="38"/>
      <c r="I79" s="29"/>
      <c r="J79" s="29"/>
      <c r="K79" s="29"/>
      <c r="L79" s="29"/>
    </row>
    <row r="80" spans="1:12" ht="19.5" customHeight="1">
      <c r="A80" s="22" t="s">
        <v>75</v>
      </c>
      <c r="B80" s="5">
        <v>1001</v>
      </c>
      <c r="C80" s="9"/>
      <c r="D80" s="24">
        <f>D81</f>
        <v>1164.7</v>
      </c>
      <c r="E80" s="24">
        <f>E81</f>
        <v>1164.6</v>
      </c>
      <c r="F80" s="24">
        <f aca="true" t="shared" si="1" ref="F80:F88">E80/D80*100</f>
        <v>99.991414098051</v>
      </c>
      <c r="G80" s="36"/>
      <c r="H80" s="36"/>
      <c r="I80" s="29"/>
      <c r="J80" s="29"/>
      <c r="K80" s="29"/>
      <c r="L80" s="29"/>
    </row>
    <row r="81" spans="1:12" ht="25.5" customHeight="1">
      <c r="A81" s="8" t="s">
        <v>60</v>
      </c>
      <c r="B81" s="8"/>
      <c r="C81" s="9" t="s">
        <v>61</v>
      </c>
      <c r="D81" s="26">
        <v>1164.7</v>
      </c>
      <c r="E81" s="26">
        <v>1164.6</v>
      </c>
      <c r="F81" s="24">
        <f t="shared" si="1"/>
        <v>99.991414098051</v>
      </c>
      <c r="G81" s="38"/>
      <c r="H81" s="38"/>
      <c r="I81" s="29"/>
      <c r="J81" s="29"/>
      <c r="K81" s="29"/>
      <c r="L81" s="29"/>
    </row>
    <row r="82" spans="1:12" ht="15.75" customHeight="1">
      <c r="A82" s="5" t="s">
        <v>90</v>
      </c>
      <c r="B82" s="6" t="s">
        <v>63</v>
      </c>
      <c r="C82" s="6"/>
      <c r="D82" s="24">
        <f>D83</f>
        <v>100</v>
      </c>
      <c r="E82" s="24">
        <f>E83</f>
        <v>98.85</v>
      </c>
      <c r="F82" s="24">
        <f t="shared" si="1"/>
        <v>98.85</v>
      </c>
      <c r="G82" s="38"/>
      <c r="H82" s="38"/>
      <c r="I82" s="29"/>
      <c r="J82" s="29"/>
      <c r="K82" s="29"/>
      <c r="L82" s="29"/>
    </row>
    <row r="83" spans="1:12" ht="19.5" customHeight="1">
      <c r="A83" s="8" t="s">
        <v>38</v>
      </c>
      <c r="B83" s="8"/>
      <c r="C83" s="9" t="s">
        <v>63</v>
      </c>
      <c r="D83" s="26">
        <v>100</v>
      </c>
      <c r="E83" s="26">
        <v>98.85</v>
      </c>
      <c r="F83" s="24">
        <f t="shared" si="1"/>
        <v>98.85</v>
      </c>
      <c r="G83" s="38"/>
      <c r="H83" s="38"/>
      <c r="I83" s="29"/>
      <c r="J83" s="29"/>
      <c r="K83" s="29"/>
      <c r="L83" s="29"/>
    </row>
    <row r="84" spans="1:8" s="7" customFormat="1" ht="10.5" customHeight="1" hidden="1">
      <c r="A84" s="5"/>
      <c r="B84" s="6"/>
      <c r="C84" s="6"/>
      <c r="D84" s="24"/>
      <c r="E84" s="24"/>
      <c r="F84" s="24" t="e">
        <f t="shared" si="1"/>
        <v>#DIV/0!</v>
      </c>
      <c r="G84" s="36"/>
      <c r="H84" s="36"/>
    </row>
    <row r="85" spans="1:8" ht="21.75" customHeight="1">
      <c r="A85" s="11" t="s">
        <v>105</v>
      </c>
      <c r="B85" s="8"/>
      <c r="C85" s="9"/>
      <c r="D85" s="24">
        <v>119328.29</v>
      </c>
      <c r="E85" s="24">
        <v>105087.46</v>
      </c>
      <c r="F85" s="24">
        <f t="shared" si="1"/>
        <v>88.0658392071151</v>
      </c>
      <c r="G85" s="38"/>
      <c r="H85" s="38"/>
    </row>
    <row r="86" spans="1:8" s="7" customFormat="1" ht="12.75" customHeight="1" hidden="1">
      <c r="A86" s="5" t="s">
        <v>41</v>
      </c>
      <c r="B86" s="5">
        <v>1400</v>
      </c>
      <c r="C86" s="9"/>
      <c r="D86" s="24"/>
      <c r="E86" s="24"/>
      <c r="F86" s="24" t="e">
        <f t="shared" si="1"/>
        <v>#DIV/0!</v>
      </c>
      <c r="G86" s="36"/>
      <c r="H86" s="36"/>
    </row>
    <row r="87" spans="1:8" ht="14.25" customHeight="1" hidden="1">
      <c r="A87" s="8" t="s">
        <v>52</v>
      </c>
      <c r="B87" s="8"/>
      <c r="C87" s="9" t="s">
        <v>62</v>
      </c>
      <c r="D87" s="28"/>
      <c r="E87" s="28"/>
      <c r="F87" s="24" t="e">
        <f t="shared" si="1"/>
        <v>#DIV/0!</v>
      </c>
      <c r="G87" s="38"/>
      <c r="H87" s="38"/>
    </row>
    <row r="88" spans="1:8" ht="0.75" customHeight="1" hidden="1">
      <c r="A88" s="11" t="s">
        <v>39</v>
      </c>
      <c r="B88" s="11"/>
      <c r="C88" s="5"/>
      <c r="D88" s="24" t="e">
        <f>D13+D30+D32+D36+D53+D70+D72+D80+D82+#REF!</f>
        <v>#REF!</v>
      </c>
      <c r="E88" s="24" t="e">
        <f>E13+E30+E32+E36+E53+E70+E72+E80+E82+#REF!</f>
        <v>#REF!</v>
      </c>
      <c r="F88" s="24" t="e">
        <f t="shared" si="1"/>
        <v>#REF!</v>
      </c>
      <c r="G88" s="36"/>
      <c r="H88" s="36"/>
    </row>
    <row r="89" spans="7:8" ht="10.5" customHeight="1">
      <c r="G89" s="39"/>
      <c r="H89" s="39"/>
    </row>
    <row r="90" spans="7:8" ht="14.25" customHeight="1">
      <c r="G90" s="36"/>
      <c r="H90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grigoryevaaa</cp:lastModifiedBy>
  <cp:lastPrinted>2021-05-17T12:47:16Z</cp:lastPrinted>
  <dcterms:created xsi:type="dcterms:W3CDTF">2005-07-27T12:36:10Z</dcterms:created>
  <dcterms:modified xsi:type="dcterms:W3CDTF">2021-05-20T14:46:30Z</dcterms:modified>
  <cp:category/>
  <cp:version/>
  <cp:contentType/>
  <cp:contentStatus/>
</cp:coreProperties>
</file>