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0"/>
  </bookViews>
  <sheets>
    <sheet name=" бюджет2018(год  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<sst xmlns="http://schemas.openxmlformats.org/spreadsheetml/2006/main" count="131" uniqueCount="110">
  <si>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</si>
  <si>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</si>
  <si>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</si>
  <si>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</si>
  <si>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</si>
  <si>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</si>
  <si>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</si>
  <si>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</si>
  <si>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</si>
  <si>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</si>
  <si>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</si>
  <si>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</si>
  <si>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</si>
  <si>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</si>
  <si>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</si>
  <si>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</si>
  <si>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</si>
  <si>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</si>
  <si>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</si>
  <si>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</si>
  <si>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</si>
  <si>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</si>
  <si>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</si>
  <si>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</si>
  <si>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</si>
  <si>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</si>
  <si>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</si>
  <si>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</si>
  <si>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</si>
  <si>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</si>
  <si>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</si>
  <si>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</si>
  <si>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</si>
  <si>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</si>
  <si>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</si>
  <si>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</si>
  <si>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</si>
  <si>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</si>
  <si>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</si>
  <si>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</si>
  <si>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</si>
  <si>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</si>
  <si>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</si>
  <si>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</si>
  <si>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</si>
  <si>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</si>
  <si>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</si>
  <si>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</si>
  <si>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</si>
  <si>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</si>
  <si>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</si>
  <si>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</si>
  <si>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</si>
  <si>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</si>
  <si>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</si>
  <si>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</si>
  <si>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</si>
  <si>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</si>
  <si>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</si>
  <si>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</si>
  <si>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</si>
  <si>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</si>
  <si>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</si>
  <si>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</si>
  <si>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</si>
  <si>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</si>
  <si>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</si>
  <si>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</si>
  <si>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</si>
  <si>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</si>
  <si>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</si>
  <si>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</si>
  <si>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</si>
  <si>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</si>
  <si>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</si>
  <si>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</si>
  <si>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</si>
  <si>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</si>
  <si>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</si>
  <si>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</si>
  <si>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</si>
  <si>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</si>
  <si>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</si>
  <si>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</si>
  <si>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</si>
  <si>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</si>
  <si>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</si>
  <si>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</si>
  <si>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</si>
  <si>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</si>
  <si>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</si>
  <si>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</si>
  <si>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</si>
  <si>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</si>
  <si>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</si>
  <si>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 xml:space="preserve">% выполнения </t>
  </si>
  <si>
    <t xml:space="preserve">Российской Федерации </t>
  </si>
  <si>
    <t xml:space="preserve">по  разделам и  подразделам функциональной  классификациии расходов бюджетов   </t>
  </si>
  <si>
    <t>Бюджет на  2018 г.  тыс.руб.</t>
  </si>
  <si>
    <t>Исполнено на 01.01.2019 г</t>
  </si>
  <si>
    <t>Переданные полномочия  в районный бюджет</t>
  </si>
  <si>
    <t>Переданные полномочия в области  коммунального хозяйства</t>
  </si>
  <si>
    <t>0502</t>
  </si>
  <si>
    <t xml:space="preserve">МЦП " Энергосбережения и энергетической эффективности на территории Рождественского  СП на 2014-2016 гг" </t>
  </si>
  <si>
    <t>Социальное обеспечение</t>
  </si>
  <si>
    <t xml:space="preserve">Выплаты социального  характера </t>
  </si>
  <si>
    <t>1103</t>
  </si>
  <si>
    <t>Коммунальное хозяйство</t>
  </si>
  <si>
    <t xml:space="preserve">    Исполнение  расходов  бюджета Рождественского сельского поселения за  2018 года   </t>
  </si>
  <si>
    <t>№  01     от  " 24 "  января     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</si>
</sst>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E10" sqref="E10:E12"/>
    </sheetView>
  </sheetViews>
  <sheetFormatPr defaultColWidth="9.125" defaultRowHeight="12.75"/>
  <cols>
    <col min="1" max="1" width="40.00390625" style="1" customWidth="1"/>
    <col min="2" max="2" width="7.375" style="1" customWidth="1"/>
    <col min="3" max="3" width="8.125" style="2" customWidth="1"/>
    <col min="4" max="4" width="10.375" style="1" customWidth="1"/>
    <col min="5" max="5" width="11.375" style="1" customWidth="1"/>
    <col min="6" max="6" width="11.50390625" style="1" customWidth="1"/>
    <col min="7" max="16384" width="9.125" style="1" customWidth="1"/>
  </cols>
  <sheetData>
    <row r="1" spans="3:6" ht="12.75">
      <c r="C1" s="42" t="s">
        <v>44</v>
      </c>
      <c r="D1" s="42"/>
      <c r="E1" s="32"/>
      <c r="F1" s="32"/>
    </row>
    <row r="2" spans="3:6" ht="12.75">
      <c r="C2" s="3" t="s">
        <v>42</v>
      </c>
      <c r="D2" s="3"/>
      <c r="E2" s="3"/>
      <c r="F2" s="3"/>
    </row>
    <row r="3" spans="1:6" ht="12.75" customHeight="1">
      <c r="A3" s="3"/>
      <c r="B3" s="3"/>
      <c r="C3" s="3" t="s">
        <v>49</v>
      </c>
      <c r="D3" s="3"/>
      <c r="E3" s="31"/>
      <c r="F3" s="31"/>
    </row>
    <row r="4" spans="1:6" ht="12.75" customHeight="1">
      <c r="A4" s="3"/>
      <c r="B4" s="3"/>
      <c r="C4" s="41" t="s">
        <v>109</v>
      </c>
      <c r="D4" s="41"/>
      <c r="E4" s="32"/>
      <c r="F4" s="32"/>
    </row>
    <row r="5" spans="1:6" ht="15.75" customHeight="1">
      <c r="A5" s="3"/>
      <c r="B5" s="3"/>
      <c r="C5" s="4"/>
      <c r="D5" s="4"/>
      <c r="E5" s="4"/>
      <c r="F5" s="4"/>
    </row>
    <row r="6" spans="1:6" ht="0.75" customHeight="1" hidden="1">
      <c r="A6" s="43"/>
      <c r="B6" s="43"/>
      <c r="C6" s="43"/>
      <c r="D6" s="43"/>
      <c r="E6" s="34"/>
      <c r="F6" s="34"/>
    </row>
    <row r="7" spans="1:6" ht="12.75" customHeight="1">
      <c r="A7" s="40" t="s">
        <v>108</v>
      </c>
      <c r="B7" s="40"/>
      <c r="C7" s="40"/>
      <c r="D7" s="40"/>
      <c r="E7" s="33"/>
      <c r="F7" s="33"/>
    </row>
    <row r="8" spans="1:6" ht="18.75" customHeight="1">
      <c r="A8" s="40" t="s">
        <v>97</v>
      </c>
      <c r="B8" s="40"/>
      <c r="C8" s="40"/>
      <c r="D8" s="40"/>
      <c r="E8" s="33"/>
      <c r="F8" s="33"/>
    </row>
    <row r="9" spans="1:6" ht="15" customHeight="1">
      <c r="A9" s="44" t="s">
        <v>96</v>
      </c>
      <c r="B9" s="44"/>
      <c r="C9" s="44"/>
      <c r="D9" s="44"/>
      <c r="E9" s="44"/>
      <c r="F9" s="44"/>
    </row>
    <row r="10" spans="1:8" ht="21" customHeight="1">
      <c r="A10" s="45" t="s">
        <v>0</v>
      </c>
      <c r="B10" s="48" t="s">
        <v>1</v>
      </c>
      <c r="C10" s="48" t="s">
        <v>2</v>
      </c>
      <c r="D10" s="48" t="s">
        <v>98</v>
      </c>
      <c r="E10" s="48" t="s">
        <v>99</v>
      </c>
      <c r="F10" s="48" t="s">
        <v>95</v>
      </c>
      <c r="G10" s="35"/>
      <c r="H10" s="35"/>
    </row>
    <row r="11" spans="1:8" ht="16.5" customHeight="1">
      <c r="A11" s="46"/>
      <c r="B11" s="49"/>
      <c r="C11" s="49"/>
      <c r="D11" s="49"/>
      <c r="E11" s="49"/>
      <c r="F11" s="49"/>
      <c r="G11" s="35"/>
      <c r="H11" s="35"/>
    </row>
    <row r="12" spans="1:8" ht="9.75" customHeight="1">
      <c r="A12" s="47"/>
      <c r="B12" s="50"/>
      <c r="C12" s="50"/>
      <c r="D12" s="50"/>
      <c r="E12" s="50"/>
      <c r="F12" s="50"/>
      <c r="G12" s="35"/>
      <c r="H12" s="35"/>
    </row>
    <row r="13" spans="1:8" s="7" customFormat="1" ht="12.75" customHeight="1">
      <c r="A13" s="5" t="s">
        <v>3</v>
      </c>
      <c r="B13" s="6" t="s">
        <v>4</v>
      </c>
      <c r="C13" s="6"/>
      <c r="D13" s="24">
        <f>D23+D27+D28</f>
        <v>11621.4</v>
      </c>
      <c r="E13" s="24">
        <f>E23+E27+E28</f>
        <v>11383.96</v>
      </c>
      <c r="F13" s="24">
        <f>E13/D13*100</f>
        <v>97.95687266594386</v>
      </c>
      <c r="G13" s="36"/>
      <c r="H13" s="36"/>
    </row>
    <row r="14" spans="1:8" s="7" customFormat="1" ht="30" customHeight="1">
      <c r="A14" s="14" t="s">
        <v>48</v>
      </c>
      <c r="B14" s="6"/>
      <c r="C14" s="9" t="s">
        <v>47</v>
      </c>
      <c r="D14" s="25">
        <v>0</v>
      </c>
      <c r="E14" s="25">
        <v>0</v>
      </c>
      <c r="F14" s="24"/>
      <c r="G14" s="37"/>
      <c r="H14" s="37"/>
    </row>
    <row r="15" spans="1:8" s="7" customFormat="1" ht="0.75" customHeight="1" hidden="1">
      <c r="A15" s="14"/>
      <c r="B15" s="6"/>
      <c r="C15" s="9"/>
      <c r="D15" s="26"/>
      <c r="E15" s="26"/>
      <c r="F15" s="24" t="e">
        <f aca="true" t="shared" si="0" ref="F15:F77">E15/D15*100</f>
        <v>#DIV/0!</v>
      </c>
      <c r="G15" s="38"/>
      <c r="H15" s="38"/>
    </row>
    <row r="16" spans="1:8" s="7" customFormat="1" ht="30" customHeight="1" hidden="1">
      <c r="A16" s="14"/>
      <c r="B16" s="6"/>
      <c r="C16" s="9"/>
      <c r="D16" s="26"/>
      <c r="E16" s="26"/>
      <c r="F16" s="24" t="e">
        <f t="shared" si="0"/>
        <v>#DIV/0!</v>
      </c>
      <c r="G16" s="38"/>
      <c r="H16" s="38"/>
    </row>
    <row r="17" spans="1:8" s="7" customFormat="1" ht="30" customHeight="1" hidden="1">
      <c r="A17" s="14"/>
      <c r="B17" s="6"/>
      <c r="C17" s="9"/>
      <c r="D17" s="26"/>
      <c r="E17" s="26"/>
      <c r="F17" s="24" t="e">
        <f t="shared" si="0"/>
        <v>#DIV/0!</v>
      </c>
      <c r="G17" s="38"/>
      <c r="H17" s="38"/>
    </row>
    <row r="18" spans="1:8" s="7" customFormat="1" ht="30" customHeight="1" hidden="1">
      <c r="A18" s="14"/>
      <c r="B18" s="6"/>
      <c r="C18" s="9"/>
      <c r="D18" s="26"/>
      <c r="E18" s="26"/>
      <c r="F18" s="24" t="e">
        <f t="shared" si="0"/>
        <v>#DIV/0!</v>
      </c>
      <c r="G18" s="38"/>
      <c r="H18" s="38"/>
    </row>
    <row r="19" spans="1:8" s="7" customFormat="1" ht="14.25" customHeight="1" hidden="1">
      <c r="A19" s="14" t="s">
        <v>57</v>
      </c>
      <c r="B19" s="6"/>
      <c r="C19" s="9" t="s">
        <v>56</v>
      </c>
      <c r="D19" s="26"/>
      <c r="E19" s="26"/>
      <c r="F19" s="24" t="e">
        <f t="shared" si="0"/>
        <v>#DIV/0!</v>
      </c>
      <c r="G19" s="38"/>
      <c r="H19" s="38"/>
    </row>
    <row r="20" spans="1:8" s="7" customFormat="1" ht="0.75" customHeight="1" hidden="1">
      <c r="A20" s="14"/>
      <c r="B20" s="6"/>
      <c r="C20" s="9"/>
      <c r="D20" s="26"/>
      <c r="E20" s="26"/>
      <c r="F20" s="24" t="e">
        <f t="shared" si="0"/>
        <v>#DIV/0!</v>
      </c>
      <c r="G20" s="38"/>
      <c r="H20" s="38"/>
    </row>
    <row r="21" spans="1:8" s="7" customFormat="1" ht="30" customHeight="1" hidden="1">
      <c r="A21" s="14"/>
      <c r="B21" s="6"/>
      <c r="C21" s="9"/>
      <c r="D21" s="26"/>
      <c r="E21" s="26"/>
      <c r="F21" s="24" t="e">
        <f t="shared" si="0"/>
        <v>#DIV/0!</v>
      </c>
      <c r="G21" s="38"/>
      <c r="H21" s="38"/>
    </row>
    <row r="22" spans="1:8" s="7" customFormat="1" ht="18" customHeight="1" hidden="1">
      <c r="A22" s="14" t="s">
        <v>80</v>
      </c>
      <c r="B22" s="6"/>
      <c r="C22" s="9"/>
      <c r="D22" s="26"/>
      <c r="E22" s="26"/>
      <c r="F22" s="24" t="e">
        <f t="shared" si="0"/>
        <v>#DIV/0!</v>
      </c>
      <c r="G22" s="38"/>
      <c r="H22" s="38"/>
    </row>
    <row r="23" spans="1:8" ht="16.5" customHeight="1">
      <c r="A23" s="8" t="s">
        <v>5</v>
      </c>
      <c r="B23" s="8"/>
      <c r="C23" s="9" t="s">
        <v>6</v>
      </c>
      <c r="D23" s="26">
        <v>11029.82</v>
      </c>
      <c r="E23" s="26">
        <v>10844.35</v>
      </c>
      <c r="F23" s="24">
        <f t="shared" si="0"/>
        <v>98.3184675724536</v>
      </c>
      <c r="G23" s="38"/>
      <c r="H23" s="38"/>
    </row>
    <row r="24" spans="1:8" ht="25.5" customHeight="1" hidden="1">
      <c r="A24" s="8" t="s">
        <v>7</v>
      </c>
      <c r="B24" s="8"/>
      <c r="C24" s="9" t="s">
        <v>8</v>
      </c>
      <c r="D24" s="26"/>
      <c r="E24" s="26"/>
      <c r="F24" s="24" t="e">
        <f t="shared" si="0"/>
        <v>#DIV/0!</v>
      </c>
      <c r="G24" s="38"/>
      <c r="H24" s="38"/>
    </row>
    <row r="25" spans="1:8" ht="13.5" customHeight="1" hidden="1">
      <c r="A25" s="12" t="s">
        <v>58</v>
      </c>
      <c r="B25" s="12"/>
      <c r="C25" s="13" t="s">
        <v>56</v>
      </c>
      <c r="D25" s="27" t="s">
        <v>69</v>
      </c>
      <c r="E25" s="26"/>
      <c r="F25" s="24" t="e">
        <f t="shared" si="0"/>
        <v>#VALUE!</v>
      </c>
      <c r="G25" s="38"/>
      <c r="H25" s="38"/>
    </row>
    <row r="26" spans="1:8" ht="0.75" customHeight="1">
      <c r="A26" s="14" t="s">
        <v>80</v>
      </c>
      <c r="B26" s="8"/>
      <c r="C26" s="9" t="s">
        <v>56</v>
      </c>
      <c r="D26" s="26">
        <v>88</v>
      </c>
      <c r="E26" s="26"/>
      <c r="F26" s="24">
        <f t="shared" si="0"/>
        <v>0</v>
      </c>
      <c r="G26" s="38"/>
      <c r="H26" s="38"/>
    </row>
    <row r="27" spans="1:8" ht="19.5" customHeight="1">
      <c r="A27" s="12" t="s">
        <v>100</v>
      </c>
      <c r="B27" s="12"/>
      <c r="C27" s="13" t="s">
        <v>8</v>
      </c>
      <c r="D27" s="27">
        <v>143.3</v>
      </c>
      <c r="E27" s="26">
        <v>143.3</v>
      </c>
      <c r="F27" s="24">
        <f t="shared" si="0"/>
        <v>100</v>
      </c>
      <c r="G27" s="38"/>
      <c r="H27" s="38"/>
    </row>
    <row r="28" spans="1:8" ht="19.5" customHeight="1">
      <c r="A28" s="8" t="s">
        <v>9</v>
      </c>
      <c r="B28" s="14"/>
      <c r="C28" s="9" t="s">
        <v>70</v>
      </c>
      <c r="D28" s="26">
        <v>448.28</v>
      </c>
      <c r="E28" s="26">
        <v>396.31</v>
      </c>
      <c r="F28" s="24">
        <f t="shared" si="0"/>
        <v>88.40679932185242</v>
      </c>
      <c r="G28" s="38"/>
      <c r="H28" s="38"/>
    </row>
    <row r="29" spans="1:8" ht="27.75" customHeight="1" hidden="1">
      <c r="A29" s="8"/>
      <c r="B29" s="8"/>
      <c r="C29" s="9" t="s">
        <v>70</v>
      </c>
      <c r="D29" s="26"/>
      <c r="E29" s="26"/>
      <c r="F29" s="24" t="e">
        <f t="shared" si="0"/>
        <v>#DIV/0!</v>
      </c>
      <c r="G29" s="38"/>
      <c r="H29" s="38"/>
    </row>
    <row r="30" spans="1:8" ht="18.75" customHeight="1">
      <c r="A30" s="11" t="s">
        <v>45</v>
      </c>
      <c r="B30" s="6" t="s">
        <v>55</v>
      </c>
      <c r="C30" s="9"/>
      <c r="D30" s="24">
        <v>254.4</v>
      </c>
      <c r="E30" s="24">
        <f>E31</f>
        <v>254.4</v>
      </c>
      <c r="F30" s="24">
        <f t="shared" si="0"/>
        <v>100</v>
      </c>
      <c r="G30" s="36"/>
      <c r="H30" s="36"/>
    </row>
    <row r="31" spans="1:8" ht="18" customHeight="1">
      <c r="A31" s="8" t="s">
        <v>46</v>
      </c>
      <c r="B31" s="15"/>
      <c r="C31" s="9" t="s">
        <v>50</v>
      </c>
      <c r="D31" s="26">
        <v>254.4</v>
      </c>
      <c r="E31" s="26">
        <v>254.4</v>
      </c>
      <c r="F31" s="24">
        <f t="shared" si="0"/>
        <v>100</v>
      </c>
      <c r="G31" s="38"/>
      <c r="H31" s="38"/>
    </row>
    <row r="32" spans="1:8" s="7" customFormat="1" ht="25.5" customHeight="1">
      <c r="A32" s="5" t="s">
        <v>10</v>
      </c>
      <c r="B32" s="6" t="s">
        <v>11</v>
      </c>
      <c r="C32" s="6"/>
      <c r="D32" s="24">
        <f>D34+D35+D36</f>
        <v>303.72</v>
      </c>
      <c r="E32" s="24">
        <f>E34+E35</f>
        <v>241.66</v>
      </c>
      <c r="F32" s="24">
        <f t="shared" si="0"/>
        <v>79.56670617674173</v>
      </c>
      <c r="G32" s="36"/>
      <c r="H32" s="36"/>
    </row>
    <row r="33" spans="1:8" s="7" customFormat="1" ht="25.5" customHeight="1" hidden="1">
      <c r="A33" s="5"/>
      <c r="B33" s="6"/>
      <c r="C33" s="6"/>
      <c r="D33" s="24"/>
      <c r="E33" s="24"/>
      <c r="F33" s="24" t="e">
        <f t="shared" si="0"/>
        <v>#DIV/0!</v>
      </c>
      <c r="G33" s="36"/>
      <c r="H33" s="36"/>
    </row>
    <row r="34" spans="1:8" ht="24" customHeight="1">
      <c r="A34" s="8" t="s">
        <v>83</v>
      </c>
      <c r="B34" s="8"/>
      <c r="C34" s="9" t="s">
        <v>12</v>
      </c>
      <c r="D34" s="26">
        <v>100</v>
      </c>
      <c r="E34" s="26">
        <v>37.94</v>
      </c>
      <c r="F34" s="24">
        <f t="shared" si="0"/>
        <v>37.94</v>
      </c>
      <c r="G34" s="38"/>
      <c r="H34" s="38"/>
    </row>
    <row r="35" spans="1:8" ht="16.5" customHeight="1">
      <c r="A35" s="8" t="s">
        <v>84</v>
      </c>
      <c r="B35" s="8"/>
      <c r="C35" s="9" t="s">
        <v>13</v>
      </c>
      <c r="D35" s="26">
        <v>203.72</v>
      </c>
      <c r="E35" s="26">
        <v>203.72</v>
      </c>
      <c r="F35" s="24">
        <f t="shared" si="0"/>
        <v>100</v>
      </c>
      <c r="G35" s="38"/>
      <c r="H35" s="38"/>
    </row>
    <row r="36" spans="1:8" ht="24.75" customHeight="1" hidden="1">
      <c r="A36" s="18" t="s">
        <v>81</v>
      </c>
      <c r="B36" s="8"/>
      <c r="C36" s="9" t="s">
        <v>13</v>
      </c>
      <c r="D36" s="26"/>
      <c r="E36" s="26"/>
      <c r="F36" s="24" t="e">
        <f t="shared" si="0"/>
        <v>#DIV/0!</v>
      </c>
      <c r="G36" s="38"/>
      <c r="H36" s="38"/>
    </row>
    <row r="37" spans="1:8" s="7" customFormat="1" ht="18" customHeight="1">
      <c r="A37" s="5" t="s">
        <v>14</v>
      </c>
      <c r="B37" s="6" t="s">
        <v>15</v>
      </c>
      <c r="C37" s="6"/>
      <c r="D37" s="24">
        <f>D41+D44+D52+D53</f>
        <v>22849.65</v>
      </c>
      <c r="E37" s="24">
        <f>E41+E44+E52+E53</f>
        <v>15219.83</v>
      </c>
      <c r="F37" s="24">
        <f t="shared" si="0"/>
        <v>66.60859137886138</v>
      </c>
      <c r="G37" s="36"/>
      <c r="H37" s="36"/>
    </row>
    <row r="38" spans="1:8" s="7" customFormat="1" ht="0.75" customHeight="1">
      <c r="A38" s="14" t="s">
        <v>59</v>
      </c>
      <c r="B38" s="6"/>
      <c r="C38" s="9" t="s">
        <v>60</v>
      </c>
      <c r="D38" s="26">
        <v>550</v>
      </c>
      <c r="E38" s="26"/>
      <c r="F38" s="24">
        <f t="shared" si="0"/>
        <v>0</v>
      </c>
      <c r="G38" s="38"/>
      <c r="H38" s="38"/>
    </row>
    <row r="39" spans="1:8" s="7" customFormat="1" ht="0.75" customHeight="1" thickBot="1">
      <c r="A39" s="21"/>
      <c r="B39" s="6"/>
      <c r="C39" s="9"/>
      <c r="D39" s="26"/>
      <c r="E39" s="26"/>
      <c r="F39" s="24" t="e">
        <f t="shared" si="0"/>
        <v>#DIV/0!</v>
      </c>
      <c r="G39" s="38"/>
      <c r="H39" s="38"/>
    </row>
    <row r="40" spans="1:8" s="7" customFormat="1" ht="25.5" customHeight="1" hidden="1" thickBot="1">
      <c r="A40" s="16"/>
      <c r="B40" s="6"/>
      <c r="C40" s="9"/>
      <c r="D40" s="26"/>
      <c r="E40" s="26"/>
      <c r="F40" s="24" t="e">
        <f t="shared" si="0"/>
        <v>#DIV/0!</v>
      </c>
      <c r="G40" s="38"/>
      <c r="H40" s="38"/>
    </row>
    <row r="41" spans="1:8" s="7" customFormat="1" ht="25.5" customHeight="1" thickBot="1">
      <c r="A41" s="16" t="s">
        <v>85</v>
      </c>
      <c r="B41" s="6"/>
      <c r="C41" s="9" t="s">
        <v>16</v>
      </c>
      <c r="D41" s="26">
        <v>60</v>
      </c>
      <c r="E41" s="26">
        <v>60</v>
      </c>
      <c r="F41" s="24">
        <f t="shared" si="0"/>
        <v>100</v>
      </c>
      <c r="G41" s="38"/>
      <c r="H41" s="38"/>
    </row>
    <row r="42" spans="1:8" s="7" customFormat="1" ht="25.5" customHeight="1" hidden="1" thickBot="1">
      <c r="A42" s="17" t="s">
        <v>79</v>
      </c>
      <c r="B42" s="6"/>
      <c r="C42" s="9" t="s">
        <v>21</v>
      </c>
      <c r="D42" s="26">
        <v>300</v>
      </c>
      <c r="E42" s="26"/>
      <c r="F42" s="24">
        <f t="shared" si="0"/>
        <v>0</v>
      </c>
      <c r="G42" s="38"/>
      <c r="H42" s="38"/>
    </row>
    <row r="43" spans="1:8" s="7" customFormat="1" ht="25.5" customHeight="1" hidden="1" thickBot="1">
      <c r="A43" s="23"/>
      <c r="B43" s="6"/>
      <c r="C43" s="9"/>
      <c r="D43" s="26"/>
      <c r="E43" s="26"/>
      <c r="F43" s="24" t="e">
        <f t="shared" si="0"/>
        <v>#DIV/0!</v>
      </c>
      <c r="G43" s="38"/>
      <c r="H43" s="38"/>
    </row>
    <row r="44" spans="1:8" s="7" customFormat="1" ht="27.75" customHeight="1" thickBot="1">
      <c r="A44" s="16" t="s">
        <v>86</v>
      </c>
      <c r="B44" s="6"/>
      <c r="C44" s="9" t="s">
        <v>21</v>
      </c>
      <c r="D44" s="26">
        <v>21135.38</v>
      </c>
      <c r="E44" s="26">
        <v>13912.25</v>
      </c>
      <c r="F44" s="24">
        <f t="shared" si="0"/>
        <v>65.82446116417117</v>
      </c>
      <c r="G44" s="38"/>
      <c r="H44" s="38"/>
    </row>
    <row r="45" spans="1:8" s="7" customFormat="1" ht="13.5" customHeight="1" hidden="1">
      <c r="A45" s="17" t="s">
        <v>67</v>
      </c>
      <c r="B45" s="6"/>
      <c r="C45" s="9" t="s">
        <v>68</v>
      </c>
      <c r="D45" s="26"/>
      <c r="E45" s="26"/>
      <c r="F45" s="24" t="e">
        <f t="shared" si="0"/>
        <v>#DIV/0!</v>
      </c>
      <c r="G45" s="38"/>
      <c r="H45" s="38"/>
    </row>
    <row r="46" spans="1:8" ht="30" customHeight="1" hidden="1" thickBot="1">
      <c r="A46" s="16"/>
      <c r="B46" s="8"/>
      <c r="C46" s="9"/>
      <c r="D46" s="26"/>
      <c r="E46" s="26"/>
      <c r="F46" s="24" t="e">
        <f t="shared" si="0"/>
        <v>#DIV/0!</v>
      </c>
      <c r="G46" s="38"/>
      <c r="H46" s="38"/>
    </row>
    <row r="47" spans="1:8" ht="12.75" customHeight="1" hidden="1">
      <c r="A47" s="16" t="s">
        <v>66</v>
      </c>
      <c r="B47" s="8"/>
      <c r="C47" s="9" t="s">
        <v>16</v>
      </c>
      <c r="D47" s="26"/>
      <c r="E47" s="26"/>
      <c r="F47" s="24" t="e">
        <f t="shared" si="0"/>
        <v>#DIV/0!</v>
      </c>
      <c r="G47" s="38"/>
      <c r="H47" s="38"/>
    </row>
    <row r="48" spans="1:8" ht="12.75" customHeight="1" hidden="1">
      <c r="A48" s="8" t="s">
        <v>17</v>
      </c>
      <c r="B48" s="8"/>
      <c r="C48" s="9" t="s">
        <v>18</v>
      </c>
      <c r="D48" s="26"/>
      <c r="E48" s="26"/>
      <c r="F48" s="24" t="e">
        <f t="shared" si="0"/>
        <v>#DIV/0!</v>
      </c>
      <c r="G48" s="38"/>
      <c r="H48" s="38"/>
    </row>
    <row r="49" spans="1:8" ht="12.75" customHeight="1" hidden="1">
      <c r="A49" s="8" t="s">
        <v>19</v>
      </c>
      <c r="B49" s="8"/>
      <c r="C49" s="9" t="s">
        <v>20</v>
      </c>
      <c r="D49" s="26"/>
      <c r="E49" s="26"/>
      <c r="F49" s="24" t="e">
        <f t="shared" si="0"/>
        <v>#DIV/0!</v>
      </c>
      <c r="G49" s="38"/>
      <c r="H49" s="38"/>
    </row>
    <row r="50" spans="1:8" ht="12.75" customHeight="1" hidden="1">
      <c r="A50" s="8" t="s">
        <v>51</v>
      </c>
      <c r="B50" s="8"/>
      <c r="C50" s="9" t="s">
        <v>21</v>
      </c>
      <c r="D50" s="26"/>
      <c r="E50" s="26"/>
      <c r="F50" s="24" t="e">
        <f t="shared" si="0"/>
        <v>#DIV/0!</v>
      </c>
      <c r="G50" s="38"/>
      <c r="H50" s="38"/>
    </row>
    <row r="51" spans="1:8" ht="15" customHeight="1" hidden="1">
      <c r="A51" s="8" t="s">
        <v>22</v>
      </c>
      <c r="B51" s="8"/>
      <c r="C51" s="9" t="s">
        <v>52</v>
      </c>
      <c r="D51" s="26"/>
      <c r="E51" s="26"/>
      <c r="F51" s="24" t="e">
        <f t="shared" si="0"/>
        <v>#DIV/0!</v>
      </c>
      <c r="G51" s="38"/>
      <c r="H51" s="38"/>
    </row>
    <row r="52" spans="1:8" ht="19.5" customHeight="1">
      <c r="A52" s="23" t="s">
        <v>94</v>
      </c>
      <c r="B52" s="6"/>
      <c r="C52" s="9" t="s">
        <v>52</v>
      </c>
      <c r="D52" s="26">
        <v>20</v>
      </c>
      <c r="E52" s="26">
        <v>20</v>
      </c>
      <c r="F52" s="24">
        <f t="shared" si="0"/>
        <v>100</v>
      </c>
      <c r="G52" s="38"/>
      <c r="H52" s="38"/>
    </row>
    <row r="53" spans="1:8" s="7" customFormat="1" ht="24" customHeight="1">
      <c r="A53" s="8" t="s">
        <v>87</v>
      </c>
      <c r="B53" s="6"/>
      <c r="C53" s="9" t="s">
        <v>52</v>
      </c>
      <c r="D53" s="26">
        <v>1634.27</v>
      </c>
      <c r="E53" s="26">
        <v>1227.58</v>
      </c>
      <c r="F53" s="24">
        <f t="shared" si="0"/>
        <v>75.11488309765217</v>
      </c>
      <c r="G53" s="38"/>
      <c r="H53" s="38"/>
    </row>
    <row r="54" spans="1:8" s="7" customFormat="1" ht="19.5" customHeight="1">
      <c r="A54" s="5" t="s">
        <v>23</v>
      </c>
      <c r="B54" s="6" t="s">
        <v>24</v>
      </c>
      <c r="C54" s="6"/>
      <c r="D54" s="24">
        <f>D55+D56+D57+D59</f>
        <v>8092.639999999999</v>
      </c>
      <c r="E54" s="24">
        <f>E55+E56+E57+E59</f>
        <v>7859.290000000001</v>
      </c>
      <c r="F54" s="24">
        <f t="shared" si="0"/>
        <v>97.11651574764232</v>
      </c>
      <c r="G54" s="36"/>
      <c r="H54" s="36"/>
    </row>
    <row r="55" spans="1:8" s="10" customFormat="1" ht="18.75" customHeight="1">
      <c r="A55" s="8" t="s">
        <v>88</v>
      </c>
      <c r="B55" s="8"/>
      <c r="C55" s="9" t="s">
        <v>25</v>
      </c>
      <c r="D55" s="25">
        <v>300</v>
      </c>
      <c r="E55" s="25">
        <v>166.2</v>
      </c>
      <c r="F55" s="24">
        <f t="shared" si="0"/>
        <v>55.39999999999999</v>
      </c>
      <c r="G55" s="37"/>
      <c r="H55" s="37"/>
    </row>
    <row r="56" spans="1:8" s="10" customFormat="1" ht="27" customHeight="1">
      <c r="A56" s="8" t="s">
        <v>89</v>
      </c>
      <c r="B56" s="8"/>
      <c r="C56" s="9" t="s">
        <v>25</v>
      </c>
      <c r="D56" s="26">
        <v>779.6</v>
      </c>
      <c r="E56" s="26">
        <v>764.94</v>
      </c>
      <c r="F56" s="24">
        <f t="shared" si="0"/>
        <v>98.11954848640329</v>
      </c>
      <c r="G56" s="38"/>
      <c r="H56" s="38"/>
    </row>
    <row r="57" spans="1:8" s="10" customFormat="1" ht="12.75" customHeight="1">
      <c r="A57" s="20" t="s">
        <v>107</v>
      </c>
      <c r="B57" s="8"/>
      <c r="C57" s="9"/>
      <c r="D57" s="24">
        <v>124.04</v>
      </c>
      <c r="E57" s="26">
        <v>124.04</v>
      </c>
      <c r="F57" s="24">
        <f t="shared" si="0"/>
        <v>100</v>
      </c>
      <c r="G57" s="38"/>
      <c r="H57" s="38"/>
    </row>
    <row r="58" spans="1:8" s="10" customFormat="1" ht="27" customHeight="1">
      <c r="A58" s="8" t="s">
        <v>101</v>
      </c>
      <c r="B58" s="8"/>
      <c r="C58" s="9" t="s">
        <v>102</v>
      </c>
      <c r="D58" s="26">
        <v>124.04</v>
      </c>
      <c r="E58" s="26">
        <v>124.04</v>
      </c>
      <c r="F58" s="24">
        <f t="shared" si="0"/>
        <v>100</v>
      </c>
      <c r="G58" s="38"/>
      <c r="H58" s="38"/>
    </row>
    <row r="59" spans="1:8" ht="12" customHeight="1">
      <c r="A59" s="20" t="s">
        <v>90</v>
      </c>
      <c r="B59" s="8"/>
      <c r="C59" s="9" t="s">
        <v>53</v>
      </c>
      <c r="D59" s="24">
        <f>D63+D65+D66+D67+D64</f>
        <v>6889</v>
      </c>
      <c r="E59" s="24">
        <f>E63+E65+E66+E67+E64</f>
        <v>6804.110000000001</v>
      </c>
      <c r="F59" s="24">
        <f t="shared" si="0"/>
        <v>98.76774568152128</v>
      </c>
      <c r="G59" s="36"/>
      <c r="H59" s="36"/>
    </row>
    <row r="60" spans="1:8" ht="12.75" customHeight="1" hidden="1">
      <c r="A60" s="8" t="s">
        <v>26</v>
      </c>
      <c r="B60" s="8"/>
      <c r="C60" s="9" t="s">
        <v>61</v>
      </c>
      <c r="D60" s="26"/>
      <c r="E60" s="26"/>
      <c r="F60" s="24" t="e">
        <f t="shared" si="0"/>
        <v>#DIV/0!</v>
      </c>
      <c r="G60" s="38"/>
      <c r="H60" s="38"/>
    </row>
    <row r="61" spans="1:8" ht="14.25" customHeight="1" hidden="1">
      <c r="A61" s="8"/>
      <c r="B61" s="8"/>
      <c r="C61" s="9"/>
      <c r="D61" s="26"/>
      <c r="E61" s="26"/>
      <c r="F61" s="24" t="e">
        <f t="shared" si="0"/>
        <v>#DIV/0!</v>
      </c>
      <c r="G61" s="38"/>
      <c r="H61" s="38"/>
    </row>
    <row r="62" spans="1:8" ht="8.25" customHeight="1" hidden="1">
      <c r="A62" s="8"/>
      <c r="B62" s="8"/>
      <c r="C62" s="9"/>
      <c r="D62" s="26"/>
      <c r="E62" s="26"/>
      <c r="F62" s="24" t="e">
        <f t="shared" si="0"/>
        <v>#DIV/0!</v>
      </c>
      <c r="G62" s="38"/>
      <c r="H62" s="38"/>
    </row>
    <row r="63" spans="1:12" ht="19.5" customHeight="1">
      <c r="A63" s="8" t="s">
        <v>71</v>
      </c>
      <c r="B63" s="8"/>
      <c r="C63" s="9" t="s">
        <v>53</v>
      </c>
      <c r="D63" s="26">
        <v>4380</v>
      </c>
      <c r="E63" s="26">
        <v>4357.84</v>
      </c>
      <c r="F63" s="24">
        <f t="shared" si="0"/>
        <v>99.49406392694064</v>
      </c>
      <c r="G63" s="38"/>
      <c r="H63" s="38"/>
      <c r="I63" s="29"/>
      <c r="J63" s="29"/>
      <c r="K63" s="29"/>
      <c r="L63" s="29"/>
    </row>
    <row r="64" spans="1:12" ht="26.25" customHeight="1">
      <c r="A64" s="8" t="s">
        <v>103</v>
      </c>
      <c r="B64" s="8"/>
      <c r="C64" s="9" t="s">
        <v>53</v>
      </c>
      <c r="D64" s="26">
        <v>100</v>
      </c>
      <c r="E64" s="26">
        <v>100</v>
      </c>
      <c r="F64" s="24">
        <f t="shared" si="0"/>
        <v>100</v>
      </c>
      <c r="G64" s="38"/>
      <c r="H64" s="38"/>
      <c r="I64" s="29"/>
      <c r="J64" s="29"/>
      <c r="K64" s="29"/>
      <c r="L64" s="29"/>
    </row>
    <row r="65" spans="1:12" ht="19.5" customHeight="1">
      <c r="A65" s="8" t="s">
        <v>72</v>
      </c>
      <c r="B65" s="8"/>
      <c r="C65" s="9" t="s">
        <v>53</v>
      </c>
      <c r="D65" s="26">
        <v>15.5</v>
      </c>
      <c r="E65" s="26">
        <v>15.5</v>
      </c>
      <c r="F65" s="24">
        <v>0</v>
      </c>
      <c r="G65" s="38"/>
      <c r="H65" s="38"/>
      <c r="I65" s="29"/>
      <c r="J65" s="29"/>
      <c r="K65" s="29"/>
      <c r="L65" s="29"/>
    </row>
    <row r="66" spans="1:12" ht="3" customHeight="1" hidden="1">
      <c r="A66" s="19" t="s">
        <v>82</v>
      </c>
      <c r="B66" s="8"/>
      <c r="C66" s="9" t="s">
        <v>53</v>
      </c>
      <c r="D66" s="26">
        <v>0</v>
      </c>
      <c r="E66" s="26">
        <v>0</v>
      </c>
      <c r="F66" s="24">
        <v>0</v>
      </c>
      <c r="G66" s="38"/>
      <c r="H66" s="38"/>
      <c r="I66" s="29"/>
      <c r="J66" s="29"/>
      <c r="K66" s="29"/>
      <c r="L66" s="29"/>
    </row>
    <row r="67" spans="1:12" ht="15" customHeight="1">
      <c r="A67" s="19" t="s">
        <v>73</v>
      </c>
      <c r="B67" s="8"/>
      <c r="C67" s="9" t="s">
        <v>53</v>
      </c>
      <c r="D67" s="25">
        <v>2393.5</v>
      </c>
      <c r="E67" s="25">
        <v>2330.77</v>
      </c>
      <c r="F67" s="24">
        <f t="shared" si="0"/>
        <v>97.37915186964696</v>
      </c>
      <c r="G67" s="37"/>
      <c r="H67" s="37"/>
      <c r="I67" s="29"/>
      <c r="J67" s="29"/>
      <c r="K67" s="29"/>
      <c r="L67" s="29"/>
    </row>
    <row r="68" spans="1:12" s="7" customFormat="1" ht="12.75" customHeight="1">
      <c r="A68" s="5" t="s">
        <v>91</v>
      </c>
      <c r="B68" s="6" t="s">
        <v>27</v>
      </c>
      <c r="C68" s="6"/>
      <c r="D68" s="24">
        <f>SUM(D69:D69)</f>
        <v>330.06</v>
      </c>
      <c r="E68" s="24">
        <f>SUM(E69:E69)</f>
        <v>330.06</v>
      </c>
      <c r="F68" s="24">
        <f t="shared" si="0"/>
        <v>100</v>
      </c>
      <c r="G68" s="36"/>
      <c r="H68" s="36"/>
      <c r="I68" s="30"/>
      <c r="J68" s="30"/>
      <c r="K68" s="30"/>
      <c r="L68" s="30"/>
    </row>
    <row r="69" spans="1:12" ht="12.75" customHeight="1">
      <c r="A69" s="8" t="s">
        <v>28</v>
      </c>
      <c r="B69" s="8"/>
      <c r="C69" s="9" t="s">
        <v>29</v>
      </c>
      <c r="D69" s="26">
        <v>330.06</v>
      </c>
      <c r="E69" s="26">
        <v>330.06</v>
      </c>
      <c r="F69" s="24">
        <f t="shared" si="0"/>
        <v>100</v>
      </c>
      <c r="G69" s="38"/>
      <c r="H69" s="38"/>
      <c r="I69" s="29"/>
      <c r="J69" s="29"/>
      <c r="K69" s="29"/>
      <c r="L69" s="29"/>
    </row>
    <row r="70" spans="1:12" s="7" customFormat="1" ht="24.75" customHeight="1">
      <c r="A70" s="5" t="s">
        <v>92</v>
      </c>
      <c r="B70" s="6" t="s">
        <v>30</v>
      </c>
      <c r="C70" s="6"/>
      <c r="D70" s="24">
        <f>D75+D76+D77</f>
        <v>15570.74</v>
      </c>
      <c r="E70" s="24">
        <f>E75+E76+E77</f>
        <v>15351.16</v>
      </c>
      <c r="F70" s="24">
        <f t="shared" si="0"/>
        <v>98.58979085130186</v>
      </c>
      <c r="G70" s="36"/>
      <c r="H70" s="36"/>
      <c r="I70" s="30"/>
      <c r="J70" s="30"/>
      <c r="K70" s="30"/>
      <c r="L70" s="30"/>
    </row>
    <row r="71" spans="1:12" ht="12.75" customHeight="1">
      <c r="A71" s="8" t="s">
        <v>78</v>
      </c>
      <c r="B71" s="8"/>
      <c r="C71" s="9" t="s">
        <v>31</v>
      </c>
      <c r="D71" s="26">
        <v>15570.74</v>
      </c>
      <c r="E71" s="26">
        <v>15351.16</v>
      </c>
      <c r="F71" s="24">
        <f t="shared" si="0"/>
        <v>98.58979085130186</v>
      </c>
      <c r="G71" s="38"/>
      <c r="H71" s="38"/>
      <c r="I71" s="29"/>
      <c r="J71" s="29"/>
      <c r="K71" s="29"/>
      <c r="L71" s="29"/>
    </row>
    <row r="72" spans="1:12" ht="12.75" customHeight="1" hidden="1">
      <c r="A72" s="8" t="s">
        <v>32</v>
      </c>
      <c r="B72" s="8"/>
      <c r="C72" s="9" t="s">
        <v>33</v>
      </c>
      <c r="D72" s="26"/>
      <c r="E72" s="26"/>
      <c r="F72" s="24" t="e">
        <f t="shared" si="0"/>
        <v>#DIV/0!</v>
      </c>
      <c r="G72" s="38"/>
      <c r="H72" s="38"/>
      <c r="I72" s="29"/>
      <c r="J72" s="29"/>
      <c r="K72" s="29"/>
      <c r="L72" s="29"/>
    </row>
    <row r="73" spans="1:12" ht="12.75" customHeight="1" hidden="1">
      <c r="A73" s="8" t="s">
        <v>34</v>
      </c>
      <c r="B73" s="8"/>
      <c r="C73" s="9" t="s">
        <v>35</v>
      </c>
      <c r="D73" s="26"/>
      <c r="E73" s="26"/>
      <c r="F73" s="24" t="e">
        <f t="shared" si="0"/>
        <v>#DIV/0!</v>
      </c>
      <c r="G73" s="38"/>
      <c r="H73" s="38"/>
      <c r="I73" s="29"/>
      <c r="J73" s="29"/>
      <c r="K73" s="29"/>
      <c r="L73" s="29"/>
    </row>
    <row r="74" spans="1:12" ht="25.5" customHeight="1" hidden="1">
      <c r="A74" s="8" t="s">
        <v>36</v>
      </c>
      <c r="B74" s="8"/>
      <c r="C74" s="9" t="s">
        <v>37</v>
      </c>
      <c r="D74" s="26"/>
      <c r="E74" s="26"/>
      <c r="F74" s="24" t="e">
        <f t="shared" si="0"/>
        <v>#DIV/0!</v>
      </c>
      <c r="G74" s="38"/>
      <c r="H74" s="38"/>
      <c r="I74" s="29"/>
      <c r="J74" s="29"/>
      <c r="K74" s="29"/>
      <c r="L74" s="29"/>
    </row>
    <row r="75" spans="1:12" ht="14.25" customHeight="1">
      <c r="A75" s="12" t="s">
        <v>74</v>
      </c>
      <c r="B75" s="8"/>
      <c r="C75" s="9" t="s">
        <v>31</v>
      </c>
      <c r="D75" s="26">
        <v>11476.8</v>
      </c>
      <c r="E75" s="26">
        <v>11382.72</v>
      </c>
      <c r="F75" s="24">
        <f t="shared" si="0"/>
        <v>99.18025930572982</v>
      </c>
      <c r="G75" s="38"/>
      <c r="H75" s="38"/>
      <c r="I75" s="29"/>
      <c r="J75" s="29"/>
      <c r="K75" s="29"/>
      <c r="L75" s="29"/>
    </row>
    <row r="76" spans="1:12" ht="12" customHeight="1">
      <c r="A76" s="12" t="s">
        <v>75</v>
      </c>
      <c r="B76" s="8"/>
      <c r="C76" s="9" t="s">
        <v>31</v>
      </c>
      <c r="D76" s="26">
        <v>3893.94</v>
      </c>
      <c r="E76" s="26">
        <v>3893.94</v>
      </c>
      <c r="F76" s="24">
        <f t="shared" si="0"/>
        <v>100</v>
      </c>
      <c r="G76" s="38"/>
      <c r="H76" s="38"/>
      <c r="I76" s="29"/>
      <c r="J76" s="29"/>
      <c r="K76" s="29"/>
      <c r="L76" s="29"/>
    </row>
    <row r="77" spans="1:12" ht="12.75" customHeight="1">
      <c r="A77" s="12" t="s">
        <v>76</v>
      </c>
      <c r="B77" s="8"/>
      <c r="C77" s="9" t="s">
        <v>31</v>
      </c>
      <c r="D77" s="26">
        <v>200</v>
      </c>
      <c r="E77" s="26">
        <v>74.5</v>
      </c>
      <c r="F77" s="24">
        <f t="shared" si="0"/>
        <v>37.25</v>
      </c>
      <c r="G77" s="38"/>
      <c r="H77" s="38"/>
      <c r="I77" s="29"/>
      <c r="J77" s="29"/>
      <c r="K77" s="29"/>
      <c r="L77" s="29"/>
    </row>
    <row r="78" spans="1:12" ht="16.5" customHeight="1">
      <c r="A78" s="22" t="s">
        <v>77</v>
      </c>
      <c r="B78" s="5">
        <v>1001</v>
      </c>
      <c r="C78" s="9"/>
      <c r="D78" s="24">
        <v>1024.63</v>
      </c>
      <c r="E78" s="24">
        <f>E79</f>
        <v>1024.63</v>
      </c>
      <c r="F78" s="24">
        <f aca="true" t="shared" si="1" ref="F78:F88">E78/D78*100</f>
        <v>100</v>
      </c>
      <c r="G78" s="36"/>
      <c r="H78" s="36"/>
      <c r="I78" s="29"/>
      <c r="J78" s="29"/>
      <c r="K78" s="29"/>
      <c r="L78" s="29"/>
    </row>
    <row r="79" spans="1:12" ht="25.5" customHeight="1">
      <c r="A79" s="8" t="s">
        <v>62</v>
      </c>
      <c r="B79" s="8"/>
      <c r="C79" s="9" t="s">
        <v>63</v>
      </c>
      <c r="D79" s="26">
        <v>1024.63</v>
      </c>
      <c r="E79" s="26">
        <v>1024.63</v>
      </c>
      <c r="F79" s="24">
        <f t="shared" si="1"/>
        <v>100</v>
      </c>
      <c r="G79" s="38"/>
      <c r="H79" s="38"/>
      <c r="I79" s="29"/>
      <c r="J79" s="29"/>
      <c r="K79" s="29"/>
      <c r="L79" s="29"/>
    </row>
    <row r="80" spans="1:12" ht="25.5" customHeight="1">
      <c r="A80" s="5" t="s">
        <v>104</v>
      </c>
      <c r="B80" s="11">
        <v>1003</v>
      </c>
      <c r="C80" s="9"/>
      <c r="D80" s="24">
        <f>D81</f>
        <v>853.36</v>
      </c>
      <c r="E80" s="24">
        <f>E81</f>
        <v>853.36</v>
      </c>
      <c r="F80" s="24">
        <f t="shared" si="1"/>
        <v>100</v>
      </c>
      <c r="G80" s="38"/>
      <c r="H80" s="38"/>
      <c r="I80" s="29"/>
      <c r="J80" s="29"/>
      <c r="K80" s="29"/>
      <c r="L80" s="29"/>
    </row>
    <row r="81" spans="1:12" ht="25.5" customHeight="1">
      <c r="A81" s="8" t="s">
        <v>105</v>
      </c>
      <c r="B81" s="8"/>
      <c r="C81" s="9" t="s">
        <v>106</v>
      </c>
      <c r="D81" s="26">
        <v>853.36</v>
      </c>
      <c r="E81" s="26">
        <v>853.36</v>
      </c>
      <c r="F81" s="24">
        <f t="shared" si="1"/>
        <v>100</v>
      </c>
      <c r="G81" s="38"/>
      <c r="H81" s="38"/>
      <c r="I81" s="29"/>
      <c r="J81" s="29"/>
      <c r="K81" s="29"/>
      <c r="L81" s="29"/>
    </row>
    <row r="82" spans="1:8" s="7" customFormat="1" ht="21" customHeight="1">
      <c r="A82" s="5" t="s">
        <v>93</v>
      </c>
      <c r="B82" s="6" t="s">
        <v>65</v>
      </c>
      <c r="C82" s="6"/>
      <c r="D82" s="24">
        <f>D83</f>
        <v>1116.67</v>
      </c>
      <c r="E82" s="24">
        <f>E83</f>
        <v>1115.81</v>
      </c>
      <c r="F82" s="24">
        <f t="shared" si="1"/>
        <v>99.92298530452148</v>
      </c>
      <c r="G82" s="36"/>
      <c r="H82" s="36"/>
    </row>
    <row r="83" spans="1:8" ht="12.75" customHeight="1">
      <c r="A83" s="8" t="s">
        <v>38</v>
      </c>
      <c r="B83" s="8"/>
      <c r="C83" s="9" t="s">
        <v>65</v>
      </c>
      <c r="D83" s="26">
        <v>1116.67</v>
      </c>
      <c r="E83" s="26">
        <v>1115.81</v>
      </c>
      <c r="F83" s="24">
        <f t="shared" si="1"/>
        <v>99.92298530452148</v>
      </c>
      <c r="G83" s="38"/>
      <c r="H83" s="38"/>
    </row>
    <row r="84" spans="1:8" s="7" customFormat="1" ht="12.75" customHeight="1" hidden="1">
      <c r="A84" s="5" t="s">
        <v>39</v>
      </c>
      <c r="B84" s="6">
        <v>1000</v>
      </c>
      <c r="C84" s="6"/>
      <c r="D84" s="24"/>
      <c r="E84" s="24"/>
      <c r="F84" s="24" t="e">
        <f t="shared" si="1"/>
        <v>#DIV/0!</v>
      </c>
      <c r="G84" s="36"/>
      <c r="H84" s="36"/>
    </row>
    <row r="85" spans="1:8" ht="14.25" customHeight="1" hidden="1">
      <c r="A85" s="8" t="s">
        <v>40</v>
      </c>
      <c r="B85" s="8"/>
      <c r="C85" s="9">
        <v>1006</v>
      </c>
      <c r="D85" s="26"/>
      <c r="E85" s="26"/>
      <c r="F85" s="24" t="e">
        <f t="shared" si="1"/>
        <v>#DIV/0!</v>
      </c>
      <c r="G85" s="38"/>
      <c r="H85" s="38"/>
    </row>
    <row r="86" spans="1:8" ht="0.75" customHeight="1">
      <c r="A86" s="5" t="s">
        <v>43</v>
      </c>
      <c r="B86" s="5">
        <v>1400</v>
      </c>
      <c r="C86" s="9"/>
      <c r="D86" s="24"/>
      <c r="E86" s="24"/>
      <c r="F86" s="24" t="e">
        <f t="shared" si="1"/>
        <v>#DIV/0!</v>
      </c>
      <c r="G86" s="36"/>
      <c r="H86" s="36"/>
    </row>
    <row r="87" spans="1:8" ht="14.25" customHeight="1" hidden="1">
      <c r="A87" s="8" t="s">
        <v>54</v>
      </c>
      <c r="B87" s="8"/>
      <c r="C87" s="9" t="s">
        <v>64</v>
      </c>
      <c r="D87" s="28"/>
      <c r="E87" s="28"/>
      <c r="F87" s="24" t="e">
        <f t="shared" si="1"/>
        <v>#DIV/0!</v>
      </c>
      <c r="G87" s="39"/>
      <c r="H87" s="39"/>
    </row>
    <row r="88" spans="1:8" ht="14.25" customHeight="1">
      <c r="A88" s="11" t="s">
        <v>41</v>
      </c>
      <c r="B88" s="11"/>
      <c r="C88" s="5"/>
      <c r="D88" s="24">
        <f>D13+D30+D32+D37+D54+D68+D70+D78+D82+D80</f>
        <v>62017.26999999999</v>
      </c>
      <c r="E88" s="24">
        <f>E13+E30+E32+E37+E54+E68+E70+E78+E82+E80</f>
        <v>53634.159999999996</v>
      </c>
      <c r="F88" s="24">
        <f t="shared" si="1"/>
        <v>86.48262008308332</v>
      </c>
      <c r="G88" s="36"/>
      <c r="H88" s="36"/>
    </row>
  </sheetData>
  <sheetProtection/>
  <mergeCells count="9">
    <mergeCell ref="C1:D1"/>
    <mergeCell ref="A6:D6"/>
    <mergeCell ref="A9:F9"/>
    <mergeCell ref="A10:A12"/>
    <mergeCell ref="B10:B12"/>
    <mergeCell ref="C10:C12"/>
    <mergeCell ref="D10:D12"/>
    <mergeCell ref="E10:E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2019-01-24T11:25:42Z</cp:lastPrinted>
  <dcterms:created xsi:type="dcterms:W3CDTF">2005-07-27T12:36:10Z</dcterms:created>
  <dcterms:modified xsi:type="dcterms:W3CDTF">2019-02-15T13:17:05Z</dcterms:modified>
  <cp:category/>
  <cp:version/>
  <cp:contentType/>
  <cp:contentStatus/>
</cp:coreProperties>
</file>