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0"/>
  </bookViews>
  <sheets>
    <sheet name="отчет за 9 мес 2021,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<sst xmlns="http://schemas.openxmlformats.org/spreadsheetml/2006/main" count="121" uniqueCount="104">
  <si>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</si>
  <si>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</si>
  <si>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</si>
  <si>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</si>
  <si>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</si>
  <si>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</si>
  <si>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</si>
  <si>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</si>
  <si>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</si>
  <si>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</si>
  <si>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</si>
  <si>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</si>
  <si>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</si>
  <si>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</si>
  <si>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</si>
  <si>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</si>
  <si>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</si>
  <si>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</si>
  <si>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</si>
  <si>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</si>
  <si>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</si>
  <si>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</si>
  <si>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</si>
  <si>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</si>
  <si>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</si>
  <si>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</si>
  <si>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</si>
  <si>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</si>
  <si>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</si>
  <si>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</si>
  <si>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</si>
  <si>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</si>
  <si>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</si>
  <si>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</si>
  <si>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</si>
  <si>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</si>
  <si>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</si>
  <si>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</si>
  <si>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</si>
  <si>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</si>
  <si>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</si>
  <si>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</si>
  <si>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</si>
  <si>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</si>
  <si>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</si>
  <si>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</si>
  <si>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</si>
  <si>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</si>
  <si>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</si>
  <si>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</si>
  <si>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</si>
  <si>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</si>
  <si>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</si>
  <si>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</si>
  <si>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</si>
  <si>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</si>
  <si>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</si>
  <si>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</si>
  <si>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</si>
  <si>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</si>
  <si>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</si>
  <si>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</si>
  <si>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</si>
  <si>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</si>
  <si>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</si>
  <si>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</si>
  <si>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</si>
  <si>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</si>
  <si>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</si>
  <si>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</si>
  <si>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</si>
  <si>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</si>
  <si>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</si>
  <si>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</si>
  <si>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</si>
  <si>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</si>
  <si>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</si>
  <si>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 Предупреждение и ликвидация последствий чрезвычайных ситуаций и стихийных бедствий, гражданская оборона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</si>
  <si>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</si>
  <si>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</si>
  <si>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</si>
  <si>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</si>
  <si>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</si>
  <si>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</si>
  <si>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</si>
  <si>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</si>
  <si>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 xml:space="preserve">% выполнения </t>
  </si>
  <si>
    <t xml:space="preserve">Российской Федерации </t>
  </si>
  <si>
    <t xml:space="preserve">по  разделам и  подразделам функциональной  классификациии расходов бюджетов   </t>
  </si>
  <si>
    <t>Переданные полномочия  в районный бюджет</t>
  </si>
  <si>
    <t>0502</t>
  </si>
  <si>
    <t>Коммунальное хозяйство</t>
  </si>
  <si>
    <t>Жилищное хозяйство</t>
  </si>
  <si>
    <t>всего РАСХОДОВ</t>
  </si>
  <si>
    <t xml:space="preserve">    Исполнение  расходов  бюджета Рождественского сельского поселения за 9 мес  2021 года  </t>
  </si>
  <si>
    <t>Бюджет на  2021 г.  тыс.руб.</t>
  </si>
  <si>
    <t>Исполнено на 01.10.2021 г</t>
  </si>
  <si>
    <t xml:space="preserve">  Резервный фонд </t>
  </si>
  <si>
    <t>0111</t>
  </si>
  <si>
    <t>Другие вопросы окружающей среды</t>
  </si>
  <si>
    <t>Другие вопросы  в области охраны окружающей среды</t>
  </si>
  <si>
    <t>0605</t>
  </si>
  <si>
    <t>0600</t>
  </si>
  <si>
    <t>№       от  "18  "         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</si>
</sst>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59">
      <selection activeCell="D14" sqref="D14"/>
    </sheetView>
  </sheetViews>
  <sheetFormatPr defaultColWidth="9.125" defaultRowHeight="12.75"/>
  <cols>
    <col min="1" max="1" width="42.25390625" style="1" customWidth="1"/>
    <col min="2" max="2" width="6.625" style="1" customWidth="1"/>
    <col min="3" max="3" width="8.125" style="2" customWidth="1"/>
    <col min="4" max="4" width="14.50390625" style="1" customWidth="1"/>
    <col min="5" max="5" width="11.375" style="1" customWidth="1"/>
    <col min="6" max="6" width="11.50390625" style="1" customWidth="1"/>
    <col min="7" max="16384" width="9.125" style="1" customWidth="1"/>
  </cols>
  <sheetData>
    <row r="1" spans="3:6" ht="12.75">
      <c r="C1" s="44" t="s">
        <v>41</v>
      </c>
      <c r="D1" s="44"/>
      <c r="E1" s="32"/>
      <c r="F1" s="32"/>
    </row>
    <row r="2" spans="3:6" ht="12.75">
      <c r="C2" s="3" t="s">
        <v>39</v>
      </c>
      <c r="D2" s="3"/>
      <c r="E2" s="3"/>
      <c r="F2" s="3"/>
    </row>
    <row r="3" spans="1:6" ht="12.75" customHeight="1">
      <c r="A3" s="3"/>
      <c r="B3" s="3"/>
      <c r="C3" s="3" t="s">
        <v>46</v>
      </c>
      <c r="D3" s="3"/>
      <c r="E3" s="31"/>
      <c r="F3" s="31"/>
    </row>
    <row r="4" spans="1:6" ht="12.75" customHeight="1">
      <c r="A4" s="3"/>
      <c r="B4" s="3"/>
      <c r="C4" s="41" t="s">
        <v>103</v>
      </c>
      <c r="D4" s="41"/>
      <c r="E4" s="32"/>
      <c r="F4" s="32"/>
    </row>
    <row r="5" spans="1:6" ht="15.75" customHeight="1">
      <c r="A5" s="3"/>
      <c r="B5" s="3"/>
      <c r="C5" s="4"/>
      <c r="D5" s="4"/>
      <c r="E5" s="4"/>
      <c r="F5" s="4"/>
    </row>
    <row r="6" spans="1:6" ht="0.75" customHeight="1" hidden="1">
      <c r="A6" s="45"/>
      <c r="B6" s="45"/>
      <c r="C6" s="45"/>
      <c r="D6" s="45"/>
      <c r="E6" s="34"/>
      <c r="F6" s="34"/>
    </row>
    <row r="7" spans="1:6" ht="12.75" customHeight="1">
      <c r="A7" s="40" t="s">
        <v>94</v>
      </c>
      <c r="B7" s="40"/>
      <c r="C7" s="40"/>
      <c r="D7" s="40"/>
      <c r="E7" s="33"/>
      <c r="F7" s="33"/>
    </row>
    <row r="8" spans="1:6" ht="18.75" customHeight="1">
      <c r="A8" s="40" t="s">
        <v>88</v>
      </c>
      <c r="B8" s="40"/>
      <c r="C8" s="40"/>
      <c r="D8" s="40"/>
      <c r="E8" s="33"/>
      <c r="F8" s="33"/>
    </row>
    <row r="9" spans="1:6" ht="15" customHeight="1">
      <c r="A9" s="46" t="s">
        <v>87</v>
      </c>
      <c r="B9" s="46"/>
      <c r="C9" s="46"/>
      <c r="D9" s="46"/>
      <c r="E9" s="46"/>
      <c r="F9" s="46"/>
    </row>
    <row r="10" spans="1:8" ht="21" customHeight="1">
      <c r="A10" s="47" t="s">
        <v>0</v>
      </c>
      <c r="B10" s="50" t="s">
        <v>1</v>
      </c>
      <c r="C10" s="50" t="s">
        <v>2</v>
      </c>
      <c r="D10" s="50" t="s">
        <v>95</v>
      </c>
      <c r="E10" s="50" t="s">
        <v>96</v>
      </c>
      <c r="F10" s="50" t="s">
        <v>86</v>
      </c>
      <c r="G10" s="35"/>
      <c r="H10" s="35"/>
    </row>
    <row r="11" spans="1:8" ht="16.5" customHeight="1">
      <c r="A11" s="48"/>
      <c r="B11" s="51"/>
      <c r="C11" s="51"/>
      <c r="D11" s="51"/>
      <c r="E11" s="51"/>
      <c r="F11" s="51"/>
      <c r="G11" s="35"/>
      <c r="H11" s="35"/>
    </row>
    <row r="12" spans="1:8" ht="9.75" customHeight="1">
      <c r="A12" s="49"/>
      <c r="B12" s="52"/>
      <c r="C12" s="52"/>
      <c r="D12" s="52"/>
      <c r="E12" s="52"/>
      <c r="F12" s="52"/>
      <c r="G12" s="35"/>
      <c r="H12" s="35"/>
    </row>
    <row r="13" spans="1:8" s="7" customFormat="1" ht="18" customHeight="1">
      <c r="A13" s="5" t="s">
        <v>3</v>
      </c>
      <c r="B13" s="6" t="s">
        <v>4</v>
      </c>
      <c r="C13" s="6"/>
      <c r="D13" s="24">
        <f>D14+D23+D28+D29+D30</f>
        <v>15675.279999999999</v>
      </c>
      <c r="E13" s="24">
        <f>-E14+E23+E28+E29+E30</f>
        <v>9799.119999999999</v>
      </c>
      <c r="F13" s="24">
        <f>E13/D13*100</f>
        <v>62.513205505738966</v>
      </c>
      <c r="G13" s="36"/>
      <c r="H13" s="36"/>
    </row>
    <row r="14" spans="1:8" s="7" customFormat="1" ht="28.5" customHeight="1">
      <c r="A14" s="14" t="s">
        <v>45</v>
      </c>
      <c r="B14" s="6"/>
      <c r="C14" s="9" t="s">
        <v>44</v>
      </c>
      <c r="D14" s="25">
        <v>100</v>
      </c>
      <c r="E14" s="25">
        <v>0</v>
      </c>
      <c r="F14" s="24">
        <v>0</v>
      </c>
      <c r="G14" s="37"/>
      <c r="H14" s="37"/>
    </row>
    <row r="15" spans="1:8" s="7" customFormat="1" ht="0.75" customHeight="1" hidden="1">
      <c r="A15" s="14"/>
      <c r="B15" s="6"/>
      <c r="C15" s="9"/>
      <c r="D15" s="26"/>
      <c r="E15" s="26"/>
      <c r="F15" s="24" t="e">
        <f aca="true" t="shared" si="0" ref="F15:F76">E15/D15*100</f>
        <v>#DIV/0!</v>
      </c>
      <c r="G15" s="38"/>
      <c r="H15" s="38"/>
    </row>
    <row r="16" spans="1:8" s="7" customFormat="1" ht="30" customHeight="1" hidden="1">
      <c r="A16" s="14"/>
      <c r="B16" s="6"/>
      <c r="C16" s="9"/>
      <c r="D16" s="26"/>
      <c r="E16" s="26"/>
      <c r="F16" s="24" t="e">
        <f t="shared" si="0"/>
        <v>#DIV/0!</v>
      </c>
      <c r="G16" s="38"/>
      <c r="H16" s="38"/>
    </row>
    <row r="17" spans="1:8" s="7" customFormat="1" ht="30" customHeight="1" hidden="1">
      <c r="A17" s="14"/>
      <c r="B17" s="6"/>
      <c r="C17" s="9"/>
      <c r="D17" s="26"/>
      <c r="E17" s="26"/>
      <c r="F17" s="24" t="e">
        <f t="shared" si="0"/>
        <v>#DIV/0!</v>
      </c>
      <c r="G17" s="38"/>
      <c r="H17" s="38"/>
    </row>
    <row r="18" spans="1:8" s="7" customFormat="1" ht="30" customHeight="1" hidden="1">
      <c r="A18" s="14"/>
      <c r="B18" s="6"/>
      <c r="C18" s="9"/>
      <c r="D18" s="26"/>
      <c r="E18" s="26"/>
      <c r="F18" s="24" t="e">
        <f t="shared" si="0"/>
        <v>#DIV/0!</v>
      </c>
      <c r="G18" s="38"/>
      <c r="H18" s="38"/>
    </row>
    <row r="19" spans="1:8" s="7" customFormat="1" ht="14.25" customHeight="1" hidden="1">
      <c r="A19" s="14" t="s">
        <v>54</v>
      </c>
      <c r="B19" s="6"/>
      <c r="C19" s="9" t="s">
        <v>53</v>
      </c>
      <c r="D19" s="26"/>
      <c r="E19" s="26"/>
      <c r="F19" s="24" t="e">
        <f t="shared" si="0"/>
        <v>#DIV/0!</v>
      </c>
      <c r="G19" s="38"/>
      <c r="H19" s="38"/>
    </row>
    <row r="20" spans="1:8" s="7" customFormat="1" ht="0.75" customHeight="1" hidden="1">
      <c r="A20" s="14"/>
      <c r="B20" s="6"/>
      <c r="C20" s="9"/>
      <c r="D20" s="26"/>
      <c r="E20" s="26"/>
      <c r="F20" s="24" t="e">
        <f t="shared" si="0"/>
        <v>#DIV/0!</v>
      </c>
      <c r="G20" s="38"/>
      <c r="H20" s="38"/>
    </row>
    <row r="21" spans="1:8" s="7" customFormat="1" ht="30" customHeight="1" hidden="1">
      <c r="A21" s="14"/>
      <c r="B21" s="6"/>
      <c r="C21" s="9"/>
      <c r="D21" s="26"/>
      <c r="E21" s="26"/>
      <c r="F21" s="24" t="e">
        <f t="shared" si="0"/>
        <v>#DIV/0!</v>
      </c>
      <c r="G21" s="38"/>
      <c r="H21" s="38"/>
    </row>
    <row r="22" spans="1:8" s="7" customFormat="1" ht="18" customHeight="1" hidden="1">
      <c r="A22" s="14" t="s">
        <v>75</v>
      </c>
      <c r="B22" s="6"/>
      <c r="C22" s="9"/>
      <c r="D22" s="26"/>
      <c r="E22" s="26"/>
      <c r="F22" s="24" t="e">
        <f t="shared" si="0"/>
        <v>#DIV/0!</v>
      </c>
      <c r="G22" s="38"/>
      <c r="H22" s="38"/>
    </row>
    <row r="23" spans="1:8" ht="16.5" customHeight="1">
      <c r="A23" s="8" t="s">
        <v>5</v>
      </c>
      <c r="B23" s="8"/>
      <c r="C23" s="9" t="s">
        <v>6</v>
      </c>
      <c r="D23" s="26">
        <v>14675.99</v>
      </c>
      <c r="E23" s="26">
        <v>9236.88</v>
      </c>
      <c r="F23" s="24">
        <f t="shared" si="0"/>
        <v>62.93871827386091</v>
      </c>
      <c r="G23" s="38"/>
      <c r="H23" s="38"/>
    </row>
    <row r="24" spans="1:8" ht="25.5" customHeight="1" hidden="1">
      <c r="A24" s="8" t="s">
        <v>7</v>
      </c>
      <c r="B24" s="8"/>
      <c r="C24" s="9" t="s">
        <v>8</v>
      </c>
      <c r="D24" s="26"/>
      <c r="E24" s="26"/>
      <c r="F24" s="24" t="e">
        <f t="shared" si="0"/>
        <v>#DIV/0!</v>
      </c>
      <c r="G24" s="38"/>
      <c r="H24" s="38"/>
    </row>
    <row r="25" spans="1:8" ht="13.5" customHeight="1" hidden="1">
      <c r="A25" s="12" t="s">
        <v>55</v>
      </c>
      <c r="B25" s="12"/>
      <c r="C25" s="13" t="s">
        <v>53</v>
      </c>
      <c r="D25" s="27" t="s">
        <v>66</v>
      </c>
      <c r="E25" s="26"/>
      <c r="F25" s="24" t="e">
        <f t="shared" si="0"/>
        <v>#VALUE!</v>
      </c>
      <c r="G25" s="38"/>
      <c r="H25" s="38"/>
    </row>
    <row r="26" spans="1:8" ht="0.75" customHeight="1">
      <c r="A26" s="14" t="s">
        <v>75</v>
      </c>
      <c r="B26" s="8"/>
      <c r="C26" s="9" t="s">
        <v>53</v>
      </c>
      <c r="D26" s="26">
        <v>88</v>
      </c>
      <c r="E26" s="26"/>
      <c r="F26" s="24">
        <f t="shared" si="0"/>
        <v>0</v>
      </c>
      <c r="G26" s="38"/>
      <c r="H26" s="38"/>
    </row>
    <row r="27" spans="1:8" ht="0.75" customHeight="1">
      <c r="A27" s="42"/>
      <c r="B27" s="12"/>
      <c r="C27" s="13"/>
      <c r="D27" s="27"/>
      <c r="E27" s="26"/>
      <c r="F27" s="24"/>
      <c r="G27" s="38"/>
      <c r="H27" s="38"/>
    </row>
    <row r="28" spans="1:8" ht="19.5" customHeight="1">
      <c r="A28" s="12" t="s">
        <v>89</v>
      </c>
      <c r="B28" s="12"/>
      <c r="C28" s="13" t="s">
        <v>8</v>
      </c>
      <c r="D28" s="27">
        <v>180.89</v>
      </c>
      <c r="E28" s="26">
        <v>135.67</v>
      </c>
      <c r="F28" s="24">
        <f t="shared" si="0"/>
        <v>75.00138205539277</v>
      </c>
      <c r="G28" s="38"/>
      <c r="H28" s="38"/>
    </row>
    <row r="29" spans="1:8" ht="19.5" customHeight="1">
      <c r="A29" s="12" t="s">
        <v>97</v>
      </c>
      <c r="B29" s="12"/>
      <c r="C29" s="13" t="s">
        <v>98</v>
      </c>
      <c r="D29" s="27">
        <v>100</v>
      </c>
      <c r="E29" s="26"/>
      <c r="F29" s="24"/>
      <c r="G29" s="38"/>
      <c r="H29" s="38"/>
    </row>
    <row r="30" spans="1:8" ht="19.5" customHeight="1">
      <c r="A30" s="8" t="s">
        <v>9</v>
      </c>
      <c r="B30" s="14"/>
      <c r="C30" s="9" t="s">
        <v>67</v>
      </c>
      <c r="D30" s="26">
        <v>618.4</v>
      </c>
      <c r="E30" s="26">
        <v>426.57</v>
      </c>
      <c r="F30" s="24">
        <f t="shared" si="0"/>
        <v>68.97962483829237</v>
      </c>
      <c r="G30" s="38"/>
      <c r="H30" s="38"/>
    </row>
    <row r="31" spans="1:8" ht="27.75" customHeight="1" hidden="1">
      <c r="A31" s="8"/>
      <c r="B31" s="8"/>
      <c r="C31" s="9" t="s">
        <v>67</v>
      </c>
      <c r="D31" s="26"/>
      <c r="E31" s="26"/>
      <c r="F31" s="24" t="e">
        <f t="shared" si="0"/>
        <v>#DIV/0!</v>
      </c>
      <c r="G31" s="38"/>
      <c r="H31" s="38"/>
    </row>
    <row r="32" spans="1:8" ht="22.5" customHeight="1">
      <c r="A32" s="11" t="s">
        <v>42</v>
      </c>
      <c r="B32" s="6" t="s">
        <v>52</v>
      </c>
      <c r="C32" s="9"/>
      <c r="D32" s="24">
        <f>D33</f>
        <v>297.4</v>
      </c>
      <c r="E32" s="24">
        <f>E33</f>
        <v>181.89</v>
      </c>
      <c r="F32" s="24">
        <f t="shared" si="0"/>
        <v>61.160053799596504</v>
      </c>
      <c r="G32" s="36"/>
      <c r="H32" s="36"/>
    </row>
    <row r="33" spans="1:8" ht="18" customHeight="1">
      <c r="A33" s="8" t="s">
        <v>43</v>
      </c>
      <c r="B33" s="15"/>
      <c r="C33" s="9" t="s">
        <v>47</v>
      </c>
      <c r="D33" s="26">
        <v>297.4</v>
      </c>
      <c r="E33" s="26">
        <v>181.89</v>
      </c>
      <c r="F33" s="24">
        <f t="shared" si="0"/>
        <v>61.160053799596504</v>
      </c>
      <c r="G33" s="38"/>
      <c r="H33" s="38"/>
    </row>
    <row r="34" spans="1:8" s="7" customFormat="1" ht="24.75" customHeight="1">
      <c r="A34" s="5" t="s">
        <v>10</v>
      </c>
      <c r="B34" s="6" t="s">
        <v>11</v>
      </c>
      <c r="C34" s="6"/>
      <c r="D34" s="24">
        <f>D36</f>
        <v>181</v>
      </c>
      <c r="E34" s="24">
        <f>E36</f>
        <v>112.45</v>
      </c>
      <c r="F34" s="24">
        <f t="shared" si="0"/>
        <v>62.12707182320442</v>
      </c>
      <c r="G34" s="36"/>
      <c r="H34" s="36"/>
    </row>
    <row r="35" spans="1:8" s="7" customFormat="1" ht="0.75" customHeight="1" hidden="1">
      <c r="A35" s="5"/>
      <c r="B35" s="6"/>
      <c r="C35" s="6"/>
      <c r="D35" s="24"/>
      <c r="E35" s="24"/>
      <c r="F35" s="24" t="e">
        <f t="shared" si="0"/>
        <v>#DIV/0!</v>
      </c>
      <c r="G35" s="36"/>
      <c r="H35" s="36"/>
    </row>
    <row r="36" spans="1:8" ht="24" customHeight="1">
      <c r="A36" s="8" t="s">
        <v>77</v>
      </c>
      <c r="B36" s="8"/>
      <c r="C36" s="9" t="s">
        <v>12</v>
      </c>
      <c r="D36" s="26">
        <v>181</v>
      </c>
      <c r="E36" s="26">
        <v>112.45</v>
      </c>
      <c r="F36" s="24">
        <f t="shared" si="0"/>
        <v>62.12707182320442</v>
      </c>
      <c r="G36" s="38"/>
      <c r="H36" s="38"/>
    </row>
    <row r="37" spans="1:8" ht="24.75" customHeight="1" hidden="1">
      <c r="A37" s="18" t="s">
        <v>76</v>
      </c>
      <c r="B37" s="8"/>
      <c r="C37" s="9" t="s">
        <v>12</v>
      </c>
      <c r="D37" s="26"/>
      <c r="E37" s="26"/>
      <c r="F37" s="24" t="e">
        <f t="shared" si="0"/>
        <v>#DIV/0!</v>
      </c>
      <c r="G37" s="38"/>
      <c r="H37" s="38"/>
    </row>
    <row r="38" spans="1:8" s="7" customFormat="1" ht="29.25" customHeight="1" thickBot="1">
      <c r="A38" s="5" t="s">
        <v>13</v>
      </c>
      <c r="B38" s="6" t="s">
        <v>14</v>
      </c>
      <c r="C38" s="6"/>
      <c r="D38" s="24">
        <f>D42+D45+D53+D54</f>
        <v>41634.59</v>
      </c>
      <c r="E38" s="24">
        <f>E42+E45+E53+E54</f>
        <v>7261.95</v>
      </c>
      <c r="F38" s="24">
        <f t="shared" si="0"/>
        <v>17.44210763213953</v>
      </c>
      <c r="G38" s="36"/>
      <c r="H38" s="36"/>
    </row>
    <row r="39" spans="1:8" s="7" customFormat="1" ht="0.75" customHeight="1" hidden="1" thickBot="1">
      <c r="A39" s="14" t="s">
        <v>56</v>
      </c>
      <c r="B39" s="6"/>
      <c r="C39" s="9" t="s">
        <v>57</v>
      </c>
      <c r="D39" s="26">
        <v>550</v>
      </c>
      <c r="E39" s="26"/>
      <c r="F39" s="24">
        <f t="shared" si="0"/>
        <v>0</v>
      </c>
      <c r="G39" s="38"/>
      <c r="H39" s="38"/>
    </row>
    <row r="40" spans="1:8" s="7" customFormat="1" ht="0.75" customHeight="1" hidden="1" thickBot="1">
      <c r="A40" s="21"/>
      <c r="B40" s="6"/>
      <c r="C40" s="9"/>
      <c r="D40" s="26"/>
      <c r="E40" s="26"/>
      <c r="F40" s="24" t="e">
        <f t="shared" si="0"/>
        <v>#DIV/0!</v>
      </c>
      <c r="G40" s="38"/>
      <c r="H40" s="38"/>
    </row>
    <row r="41" spans="1:8" s="7" customFormat="1" ht="4.5" customHeight="1" hidden="1" thickBot="1">
      <c r="A41" s="16"/>
      <c r="B41" s="6"/>
      <c r="C41" s="9"/>
      <c r="D41" s="26"/>
      <c r="E41" s="26"/>
      <c r="F41" s="24" t="e">
        <f t="shared" si="0"/>
        <v>#DIV/0!</v>
      </c>
      <c r="G41" s="38"/>
      <c r="H41" s="38"/>
    </row>
    <row r="42" spans="1:8" s="7" customFormat="1" ht="25.5" customHeight="1" thickBot="1">
      <c r="A42" s="16" t="s">
        <v>78</v>
      </c>
      <c r="B42" s="6"/>
      <c r="C42" s="9" t="s">
        <v>15</v>
      </c>
      <c r="D42" s="26">
        <v>60</v>
      </c>
      <c r="E42" s="26">
        <v>0</v>
      </c>
      <c r="F42" s="24">
        <f t="shared" si="0"/>
        <v>0</v>
      </c>
      <c r="G42" s="38"/>
      <c r="H42" s="38"/>
    </row>
    <row r="43" spans="1:8" s="7" customFormat="1" ht="25.5" customHeight="1" hidden="1" thickBot="1">
      <c r="A43" s="17" t="s">
        <v>74</v>
      </c>
      <c r="B43" s="6"/>
      <c r="C43" s="9" t="s">
        <v>20</v>
      </c>
      <c r="D43" s="26">
        <v>300</v>
      </c>
      <c r="E43" s="26"/>
      <c r="F43" s="24">
        <f t="shared" si="0"/>
        <v>0</v>
      </c>
      <c r="G43" s="38"/>
      <c r="H43" s="38"/>
    </row>
    <row r="44" spans="1:8" s="7" customFormat="1" ht="25.5" customHeight="1" hidden="1" thickBot="1">
      <c r="A44" s="23"/>
      <c r="B44" s="6"/>
      <c r="C44" s="9"/>
      <c r="D44" s="26"/>
      <c r="E44" s="26"/>
      <c r="F44" s="24" t="e">
        <f t="shared" si="0"/>
        <v>#DIV/0!</v>
      </c>
      <c r="G44" s="38"/>
      <c r="H44" s="38"/>
    </row>
    <row r="45" spans="1:8" s="7" customFormat="1" ht="27.75" customHeight="1" thickBot="1">
      <c r="A45" s="16" t="s">
        <v>79</v>
      </c>
      <c r="B45" s="6"/>
      <c r="C45" s="9" t="s">
        <v>20</v>
      </c>
      <c r="D45" s="26">
        <v>41354.59</v>
      </c>
      <c r="E45" s="26">
        <v>7255.95</v>
      </c>
      <c r="F45" s="24">
        <f t="shared" si="0"/>
        <v>17.54569444407501</v>
      </c>
      <c r="G45" s="38"/>
      <c r="H45" s="38"/>
    </row>
    <row r="46" spans="1:8" s="7" customFormat="1" ht="13.5" customHeight="1" hidden="1">
      <c r="A46" s="17" t="s">
        <v>64</v>
      </c>
      <c r="B46" s="6"/>
      <c r="C46" s="9" t="s">
        <v>65</v>
      </c>
      <c r="D46" s="26"/>
      <c r="E46" s="26"/>
      <c r="F46" s="24" t="e">
        <f t="shared" si="0"/>
        <v>#DIV/0!</v>
      </c>
      <c r="G46" s="38"/>
      <c r="H46" s="38"/>
    </row>
    <row r="47" spans="1:8" ht="30" customHeight="1" hidden="1" thickBot="1">
      <c r="A47" s="16"/>
      <c r="B47" s="8"/>
      <c r="C47" s="9"/>
      <c r="D47" s="26"/>
      <c r="E47" s="26"/>
      <c r="F47" s="24" t="e">
        <f t="shared" si="0"/>
        <v>#DIV/0!</v>
      </c>
      <c r="G47" s="38"/>
      <c r="H47" s="38"/>
    </row>
    <row r="48" spans="1:8" ht="12.75" customHeight="1" hidden="1">
      <c r="A48" s="16" t="s">
        <v>63</v>
      </c>
      <c r="B48" s="8"/>
      <c r="C48" s="9" t="s">
        <v>15</v>
      </c>
      <c r="D48" s="26"/>
      <c r="E48" s="26"/>
      <c r="F48" s="24" t="e">
        <f t="shared" si="0"/>
        <v>#DIV/0!</v>
      </c>
      <c r="G48" s="38"/>
      <c r="H48" s="38"/>
    </row>
    <row r="49" spans="1:8" ht="12.75" customHeight="1" hidden="1">
      <c r="A49" s="8" t="s">
        <v>16</v>
      </c>
      <c r="B49" s="8"/>
      <c r="C49" s="9" t="s">
        <v>17</v>
      </c>
      <c r="D49" s="26"/>
      <c r="E49" s="26"/>
      <c r="F49" s="24" t="e">
        <f t="shared" si="0"/>
        <v>#DIV/0!</v>
      </c>
      <c r="G49" s="38"/>
      <c r="H49" s="38"/>
    </row>
    <row r="50" spans="1:8" ht="12.75" customHeight="1" hidden="1">
      <c r="A50" s="8" t="s">
        <v>18</v>
      </c>
      <c r="B50" s="8"/>
      <c r="C50" s="9" t="s">
        <v>19</v>
      </c>
      <c r="D50" s="26"/>
      <c r="E50" s="26"/>
      <c r="F50" s="24" t="e">
        <f t="shared" si="0"/>
        <v>#DIV/0!</v>
      </c>
      <c r="G50" s="38"/>
      <c r="H50" s="38"/>
    </row>
    <row r="51" spans="1:8" ht="12.75" customHeight="1" hidden="1">
      <c r="A51" s="8" t="s">
        <v>48</v>
      </c>
      <c r="B51" s="8"/>
      <c r="C51" s="9" t="s">
        <v>20</v>
      </c>
      <c r="D51" s="26"/>
      <c r="E51" s="26"/>
      <c r="F51" s="24" t="e">
        <f t="shared" si="0"/>
        <v>#DIV/0!</v>
      </c>
      <c r="G51" s="38"/>
      <c r="H51" s="38"/>
    </row>
    <row r="52" spans="1:8" ht="15" customHeight="1" hidden="1">
      <c r="A52" s="8" t="s">
        <v>21</v>
      </c>
      <c r="B52" s="8"/>
      <c r="C52" s="9" t="s">
        <v>49</v>
      </c>
      <c r="D52" s="26"/>
      <c r="E52" s="26"/>
      <c r="F52" s="24" t="e">
        <f t="shared" si="0"/>
        <v>#DIV/0!</v>
      </c>
      <c r="G52" s="38"/>
      <c r="H52" s="38"/>
    </row>
    <row r="53" spans="1:8" ht="19.5" customHeight="1">
      <c r="A53" s="23" t="s">
        <v>85</v>
      </c>
      <c r="B53" s="6"/>
      <c r="C53" s="9" t="s">
        <v>49</v>
      </c>
      <c r="D53" s="26">
        <v>20</v>
      </c>
      <c r="E53" s="26">
        <v>0</v>
      </c>
      <c r="F53" s="24">
        <f t="shared" si="0"/>
        <v>0</v>
      </c>
      <c r="G53" s="38"/>
      <c r="H53" s="38"/>
    </row>
    <row r="54" spans="1:8" s="7" customFormat="1" ht="24" customHeight="1">
      <c r="A54" s="8" t="s">
        <v>80</v>
      </c>
      <c r="B54" s="6"/>
      <c r="C54" s="9" t="s">
        <v>49</v>
      </c>
      <c r="D54" s="26">
        <v>200</v>
      </c>
      <c r="E54" s="26">
        <v>6</v>
      </c>
      <c r="F54" s="24">
        <f t="shared" si="0"/>
        <v>3</v>
      </c>
      <c r="G54" s="38"/>
      <c r="H54" s="38"/>
    </row>
    <row r="55" spans="1:8" s="7" customFormat="1" ht="19.5" customHeight="1">
      <c r="A55" s="5" t="s">
        <v>22</v>
      </c>
      <c r="B55" s="6" t="s">
        <v>23</v>
      </c>
      <c r="C55" s="6"/>
      <c r="D55" s="24">
        <f>D56+D58+D60</f>
        <v>31952.4</v>
      </c>
      <c r="E55" s="24">
        <f>E56+E58+E60</f>
        <v>26540.81</v>
      </c>
      <c r="F55" s="24">
        <f t="shared" si="0"/>
        <v>83.06358833765226</v>
      </c>
      <c r="G55" s="36"/>
      <c r="H55" s="36"/>
    </row>
    <row r="56" spans="1:8" s="7" customFormat="1" ht="19.5" customHeight="1">
      <c r="A56" s="43" t="s">
        <v>92</v>
      </c>
      <c r="B56" s="6"/>
      <c r="C56" s="6"/>
      <c r="D56" s="24">
        <f>D57</f>
        <v>5576.55</v>
      </c>
      <c r="E56" s="24">
        <f>E57</f>
        <v>3811.88</v>
      </c>
      <c r="F56" s="24">
        <f>F57</f>
        <v>68.35552447301647</v>
      </c>
      <c r="G56" s="36"/>
      <c r="H56" s="36"/>
    </row>
    <row r="57" spans="1:8" s="10" customFormat="1" ht="15.75" customHeight="1">
      <c r="A57" s="14" t="s">
        <v>92</v>
      </c>
      <c r="B57" s="8"/>
      <c r="C57" s="9" t="s">
        <v>24</v>
      </c>
      <c r="D57" s="26">
        <v>5576.55</v>
      </c>
      <c r="E57" s="26">
        <v>3811.88</v>
      </c>
      <c r="F57" s="24">
        <f t="shared" si="0"/>
        <v>68.35552447301647</v>
      </c>
      <c r="G57" s="38"/>
      <c r="H57" s="38"/>
    </row>
    <row r="58" spans="1:8" s="10" customFormat="1" ht="12.75" customHeight="1">
      <c r="A58" s="20" t="s">
        <v>91</v>
      </c>
      <c r="B58" s="8"/>
      <c r="C58" s="9"/>
      <c r="D58" s="24">
        <f>D59</f>
        <v>14664.67</v>
      </c>
      <c r="E58" s="24">
        <f>E59</f>
        <v>12610.98</v>
      </c>
      <c r="F58" s="24">
        <f t="shared" si="0"/>
        <v>85.99566168212445</v>
      </c>
      <c r="G58" s="38"/>
      <c r="H58" s="38"/>
    </row>
    <row r="59" spans="1:8" s="10" customFormat="1" ht="11.25" customHeight="1">
      <c r="A59" s="8" t="s">
        <v>91</v>
      </c>
      <c r="B59" s="8"/>
      <c r="C59" s="9" t="s">
        <v>90</v>
      </c>
      <c r="D59" s="26">
        <v>14664.67</v>
      </c>
      <c r="E59" s="26">
        <v>12610.98</v>
      </c>
      <c r="F59" s="24">
        <f t="shared" si="0"/>
        <v>85.99566168212445</v>
      </c>
      <c r="G59" s="38"/>
      <c r="H59" s="38"/>
    </row>
    <row r="60" spans="1:8" ht="21" customHeight="1">
      <c r="A60" s="20" t="s">
        <v>81</v>
      </c>
      <c r="B60" s="8"/>
      <c r="C60" s="9"/>
      <c r="D60" s="24">
        <f>D64</f>
        <v>11711.18</v>
      </c>
      <c r="E60" s="24">
        <f>E64</f>
        <v>10117.95</v>
      </c>
      <c r="F60" s="24">
        <f>F64</f>
        <v>86.39564928555448</v>
      </c>
      <c r="G60" s="36"/>
      <c r="H60" s="36"/>
    </row>
    <row r="61" spans="1:8" ht="12.75" customHeight="1" hidden="1">
      <c r="A61" s="8" t="s">
        <v>25</v>
      </c>
      <c r="B61" s="8"/>
      <c r="C61" s="9" t="s">
        <v>58</v>
      </c>
      <c r="D61" s="26"/>
      <c r="E61" s="26"/>
      <c r="F61" s="24" t="e">
        <f t="shared" si="0"/>
        <v>#DIV/0!</v>
      </c>
      <c r="G61" s="38"/>
      <c r="H61" s="38"/>
    </row>
    <row r="62" spans="1:8" ht="14.25" customHeight="1" hidden="1">
      <c r="A62" s="8"/>
      <c r="B62" s="8"/>
      <c r="C62" s="9"/>
      <c r="D62" s="26"/>
      <c r="E62" s="26"/>
      <c r="F62" s="24" t="e">
        <f t="shared" si="0"/>
        <v>#DIV/0!</v>
      </c>
      <c r="G62" s="38"/>
      <c r="H62" s="38"/>
    </row>
    <row r="63" spans="1:8" ht="8.25" customHeight="1" hidden="1">
      <c r="A63" s="8"/>
      <c r="B63" s="8"/>
      <c r="C63" s="9"/>
      <c r="D63" s="26"/>
      <c r="E63" s="26"/>
      <c r="F63" s="24" t="e">
        <f t="shared" si="0"/>
        <v>#DIV/0!</v>
      </c>
      <c r="G63" s="38"/>
      <c r="H63" s="38"/>
    </row>
    <row r="64" spans="1:12" ht="19.5" customHeight="1">
      <c r="A64" s="19" t="s">
        <v>68</v>
      </c>
      <c r="B64" s="8"/>
      <c r="C64" s="9" t="s">
        <v>50</v>
      </c>
      <c r="D64" s="26">
        <v>11711.18</v>
      </c>
      <c r="E64" s="26">
        <v>10117.95</v>
      </c>
      <c r="F64" s="24">
        <f t="shared" si="0"/>
        <v>86.39564928555448</v>
      </c>
      <c r="G64" s="38"/>
      <c r="H64" s="38"/>
      <c r="I64" s="29"/>
      <c r="J64" s="29"/>
      <c r="K64" s="29"/>
      <c r="L64" s="29"/>
    </row>
    <row r="65" spans="1:12" ht="19.5" customHeight="1">
      <c r="A65" s="20" t="s">
        <v>99</v>
      </c>
      <c r="B65" s="6" t="s">
        <v>102</v>
      </c>
      <c r="C65" s="9"/>
      <c r="D65" s="24">
        <f>D66</f>
        <v>543.9</v>
      </c>
      <c r="E65" s="24">
        <f>E66</f>
        <v>0</v>
      </c>
      <c r="F65" s="24">
        <f t="shared" si="0"/>
        <v>0</v>
      </c>
      <c r="G65" s="38"/>
      <c r="H65" s="38"/>
      <c r="I65" s="29"/>
      <c r="J65" s="29"/>
      <c r="K65" s="29"/>
      <c r="L65" s="29"/>
    </row>
    <row r="66" spans="1:12" ht="24" customHeight="1">
      <c r="A66" s="8" t="s">
        <v>100</v>
      </c>
      <c r="B66" s="8"/>
      <c r="C66" s="9" t="s">
        <v>101</v>
      </c>
      <c r="D66" s="26">
        <v>543.9</v>
      </c>
      <c r="E66" s="26">
        <v>0</v>
      </c>
      <c r="F66" s="24">
        <f t="shared" si="0"/>
        <v>0</v>
      </c>
      <c r="G66" s="38"/>
      <c r="H66" s="38"/>
      <c r="I66" s="29"/>
      <c r="J66" s="29"/>
      <c r="K66" s="29"/>
      <c r="L66" s="29"/>
    </row>
    <row r="67" spans="1:12" s="7" customFormat="1" ht="18" customHeight="1">
      <c r="A67" s="5" t="s">
        <v>82</v>
      </c>
      <c r="B67" s="6" t="s">
        <v>26</v>
      </c>
      <c r="C67" s="6"/>
      <c r="D67" s="24">
        <f>SUM(D68:D68)</f>
        <v>438.72</v>
      </c>
      <c r="E67" s="24">
        <f>SUM(E68:E68)</f>
        <v>434.05</v>
      </c>
      <c r="F67" s="24">
        <f t="shared" si="0"/>
        <v>98.93553975200582</v>
      </c>
      <c r="G67" s="36"/>
      <c r="H67" s="36"/>
      <c r="I67" s="30"/>
      <c r="J67" s="30"/>
      <c r="K67" s="30"/>
      <c r="L67" s="30"/>
    </row>
    <row r="68" spans="1:12" ht="16.5" customHeight="1">
      <c r="A68" s="8" t="s">
        <v>27</v>
      </c>
      <c r="B68" s="8"/>
      <c r="C68" s="9" t="s">
        <v>28</v>
      </c>
      <c r="D68" s="26">
        <v>438.72</v>
      </c>
      <c r="E68" s="26">
        <v>434.05</v>
      </c>
      <c r="F68" s="24">
        <f t="shared" si="0"/>
        <v>98.93553975200582</v>
      </c>
      <c r="G68" s="38"/>
      <c r="H68" s="38"/>
      <c r="I68" s="29"/>
      <c r="J68" s="29"/>
      <c r="K68" s="29"/>
      <c r="L68" s="29"/>
    </row>
    <row r="69" spans="1:12" s="7" customFormat="1" ht="24" customHeight="1">
      <c r="A69" s="5" t="s">
        <v>83</v>
      </c>
      <c r="B69" s="6" t="s">
        <v>29</v>
      </c>
      <c r="C69" s="6"/>
      <c r="D69" s="24">
        <f>D74+D75+D76</f>
        <v>16712.35</v>
      </c>
      <c r="E69" s="24">
        <f>E74+E75+E76</f>
        <v>9929.439999999999</v>
      </c>
      <c r="F69" s="24">
        <f t="shared" si="0"/>
        <v>59.41378681035282</v>
      </c>
      <c r="G69" s="36"/>
      <c r="H69" s="36"/>
      <c r="I69" s="30"/>
      <c r="J69" s="30"/>
      <c r="K69" s="30"/>
      <c r="L69" s="30"/>
    </row>
    <row r="70" spans="1:12" ht="12.75" customHeight="1">
      <c r="A70" s="8" t="s">
        <v>73</v>
      </c>
      <c r="B70" s="8"/>
      <c r="C70" s="9" t="s">
        <v>30</v>
      </c>
      <c r="D70" s="26">
        <v>16712.35</v>
      </c>
      <c r="E70" s="26">
        <v>9929.44</v>
      </c>
      <c r="F70" s="24">
        <f t="shared" si="0"/>
        <v>59.41378681035283</v>
      </c>
      <c r="G70" s="38"/>
      <c r="H70" s="38"/>
      <c r="I70" s="29"/>
      <c r="J70" s="29"/>
      <c r="K70" s="29"/>
      <c r="L70" s="29"/>
    </row>
    <row r="71" spans="1:12" ht="12.75" customHeight="1" hidden="1">
      <c r="A71" s="8" t="s">
        <v>31</v>
      </c>
      <c r="B71" s="8"/>
      <c r="C71" s="9" t="s">
        <v>32</v>
      </c>
      <c r="D71" s="26"/>
      <c r="E71" s="26"/>
      <c r="F71" s="24" t="e">
        <f t="shared" si="0"/>
        <v>#DIV/0!</v>
      </c>
      <c r="G71" s="38"/>
      <c r="H71" s="38"/>
      <c r="I71" s="29"/>
      <c r="J71" s="29"/>
      <c r="K71" s="29"/>
      <c r="L71" s="29"/>
    </row>
    <row r="72" spans="1:12" ht="12.75" customHeight="1" hidden="1">
      <c r="A72" s="8" t="s">
        <v>33</v>
      </c>
      <c r="B72" s="8"/>
      <c r="C72" s="9" t="s">
        <v>34</v>
      </c>
      <c r="D72" s="26"/>
      <c r="E72" s="26"/>
      <c r="F72" s="24" t="e">
        <f t="shared" si="0"/>
        <v>#DIV/0!</v>
      </c>
      <c r="G72" s="38"/>
      <c r="H72" s="38"/>
      <c r="I72" s="29"/>
      <c r="J72" s="29"/>
      <c r="K72" s="29"/>
      <c r="L72" s="29"/>
    </row>
    <row r="73" spans="1:12" ht="25.5" customHeight="1" hidden="1">
      <c r="A73" s="8" t="s">
        <v>35</v>
      </c>
      <c r="B73" s="8"/>
      <c r="C73" s="9" t="s">
        <v>36</v>
      </c>
      <c r="D73" s="26"/>
      <c r="E73" s="26"/>
      <c r="F73" s="24" t="e">
        <f t="shared" si="0"/>
        <v>#DIV/0!</v>
      </c>
      <c r="G73" s="38"/>
      <c r="H73" s="38"/>
      <c r="I73" s="29"/>
      <c r="J73" s="29"/>
      <c r="K73" s="29"/>
      <c r="L73" s="29"/>
    </row>
    <row r="74" spans="1:12" ht="14.25" customHeight="1">
      <c r="A74" s="12" t="s">
        <v>69</v>
      </c>
      <c r="B74" s="8"/>
      <c r="C74" s="9" t="s">
        <v>30</v>
      </c>
      <c r="D74" s="26">
        <v>13287.42</v>
      </c>
      <c r="E74" s="26">
        <v>7435.74</v>
      </c>
      <c r="F74" s="24">
        <f t="shared" si="0"/>
        <v>55.9607508455366</v>
      </c>
      <c r="G74" s="38"/>
      <c r="H74" s="38"/>
      <c r="I74" s="29"/>
      <c r="J74" s="29"/>
      <c r="K74" s="29"/>
      <c r="L74" s="29"/>
    </row>
    <row r="75" spans="1:12" ht="12" customHeight="1">
      <c r="A75" s="12" t="s">
        <v>70</v>
      </c>
      <c r="B75" s="8"/>
      <c r="C75" s="9" t="s">
        <v>30</v>
      </c>
      <c r="D75" s="26">
        <v>3324.93</v>
      </c>
      <c r="E75" s="26">
        <v>2493.7</v>
      </c>
      <c r="F75" s="24">
        <f t="shared" si="0"/>
        <v>75.00007518955286</v>
      </c>
      <c r="G75" s="38"/>
      <c r="H75" s="38"/>
      <c r="I75" s="29"/>
      <c r="J75" s="29"/>
      <c r="K75" s="29"/>
      <c r="L75" s="29"/>
    </row>
    <row r="76" spans="1:12" ht="14.25" customHeight="1">
      <c r="A76" s="12" t="s">
        <v>71</v>
      </c>
      <c r="B76" s="8"/>
      <c r="C76" s="9" t="s">
        <v>30</v>
      </c>
      <c r="D76" s="26">
        <v>100</v>
      </c>
      <c r="E76" s="26">
        <v>0</v>
      </c>
      <c r="F76" s="24">
        <f t="shared" si="0"/>
        <v>0</v>
      </c>
      <c r="G76" s="38"/>
      <c r="H76" s="38"/>
      <c r="I76" s="29"/>
      <c r="J76" s="29"/>
      <c r="K76" s="29"/>
      <c r="L76" s="29"/>
    </row>
    <row r="77" spans="1:12" ht="19.5" customHeight="1">
      <c r="A77" s="22" t="s">
        <v>72</v>
      </c>
      <c r="B77" s="5">
        <v>1001</v>
      </c>
      <c r="C77" s="9"/>
      <c r="D77" s="24">
        <f>D78</f>
        <v>990</v>
      </c>
      <c r="E77" s="24">
        <f>E78</f>
        <v>668.2</v>
      </c>
      <c r="F77" s="24">
        <f aca="true" t="shared" si="1" ref="F77:F85">E77/D77*100</f>
        <v>67.4949494949495</v>
      </c>
      <c r="G77" s="36"/>
      <c r="H77" s="36"/>
      <c r="I77" s="29"/>
      <c r="J77" s="29"/>
      <c r="K77" s="29"/>
      <c r="L77" s="29"/>
    </row>
    <row r="78" spans="1:12" ht="25.5" customHeight="1">
      <c r="A78" s="8" t="s">
        <v>59</v>
      </c>
      <c r="B78" s="8"/>
      <c r="C78" s="9" t="s">
        <v>60</v>
      </c>
      <c r="D78" s="26">
        <v>990</v>
      </c>
      <c r="E78" s="26">
        <v>668.2</v>
      </c>
      <c r="F78" s="24">
        <f t="shared" si="1"/>
        <v>67.4949494949495</v>
      </c>
      <c r="G78" s="38"/>
      <c r="H78" s="38"/>
      <c r="I78" s="29"/>
      <c r="J78" s="29"/>
      <c r="K78" s="29"/>
      <c r="L78" s="29"/>
    </row>
    <row r="79" spans="1:12" ht="15.75" customHeight="1">
      <c r="A79" s="5" t="s">
        <v>84</v>
      </c>
      <c r="B79" s="6" t="s">
        <v>62</v>
      </c>
      <c r="C79" s="6"/>
      <c r="D79" s="24">
        <f>D80</f>
        <v>177.5</v>
      </c>
      <c r="E79" s="24">
        <f>E80</f>
        <v>7</v>
      </c>
      <c r="F79" s="24">
        <f t="shared" si="1"/>
        <v>3.943661971830986</v>
      </c>
      <c r="G79" s="38"/>
      <c r="H79" s="38"/>
      <c r="I79" s="29"/>
      <c r="J79" s="29"/>
      <c r="K79" s="29"/>
      <c r="L79" s="29"/>
    </row>
    <row r="80" spans="1:12" ht="19.5" customHeight="1">
      <c r="A80" s="8" t="s">
        <v>37</v>
      </c>
      <c r="B80" s="8"/>
      <c r="C80" s="9" t="s">
        <v>62</v>
      </c>
      <c r="D80" s="26">
        <v>177.5</v>
      </c>
      <c r="E80" s="26">
        <v>7</v>
      </c>
      <c r="F80" s="24">
        <f t="shared" si="1"/>
        <v>3.943661971830986</v>
      </c>
      <c r="G80" s="38"/>
      <c r="H80" s="38"/>
      <c r="I80" s="29"/>
      <c r="J80" s="29"/>
      <c r="K80" s="29"/>
      <c r="L80" s="29"/>
    </row>
    <row r="81" spans="1:8" s="7" customFormat="1" ht="10.5" customHeight="1" hidden="1">
      <c r="A81" s="5"/>
      <c r="B81" s="6"/>
      <c r="C81" s="6"/>
      <c r="D81" s="24"/>
      <c r="E81" s="24"/>
      <c r="F81" s="24" t="e">
        <f t="shared" si="1"/>
        <v>#DIV/0!</v>
      </c>
      <c r="G81" s="36"/>
      <c r="H81" s="36"/>
    </row>
    <row r="82" spans="1:8" ht="21.75" customHeight="1">
      <c r="A82" s="11" t="s">
        <v>93</v>
      </c>
      <c r="B82" s="8"/>
      <c r="C82" s="9"/>
      <c r="D82" s="24">
        <f>D13+D32+D34+D38+D55+D67+D69+D77+D79+D65</f>
        <v>108603.13999999998</v>
      </c>
      <c r="E82" s="24">
        <f>E13+E32+E34+E38+E55+E67+E69+E77+E79</f>
        <v>54934.91</v>
      </c>
      <c r="F82" s="24">
        <f t="shared" si="1"/>
        <v>50.58316914225502</v>
      </c>
      <c r="G82" s="38"/>
      <c r="H82" s="38"/>
    </row>
    <row r="83" spans="1:8" s="7" customFormat="1" ht="12.75" customHeight="1" hidden="1">
      <c r="A83" s="5" t="s">
        <v>40</v>
      </c>
      <c r="B83" s="5">
        <v>1400</v>
      </c>
      <c r="C83" s="9"/>
      <c r="D83" s="24"/>
      <c r="E83" s="24"/>
      <c r="F83" s="24" t="e">
        <f t="shared" si="1"/>
        <v>#DIV/0!</v>
      </c>
      <c r="G83" s="36"/>
      <c r="H83" s="36"/>
    </row>
    <row r="84" spans="1:8" ht="14.25" customHeight="1" hidden="1">
      <c r="A84" s="8" t="s">
        <v>51</v>
      </c>
      <c r="B84" s="8"/>
      <c r="C84" s="9" t="s">
        <v>61</v>
      </c>
      <c r="D84" s="28"/>
      <c r="E84" s="28"/>
      <c r="F84" s="24" t="e">
        <f t="shared" si="1"/>
        <v>#DIV/0!</v>
      </c>
      <c r="G84" s="38"/>
      <c r="H84" s="38"/>
    </row>
    <row r="85" spans="1:8" ht="0.75" customHeight="1" hidden="1">
      <c r="A85" s="11" t="s">
        <v>38</v>
      </c>
      <c r="B85" s="11"/>
      <c r="C85" s="5"/>
      <c r="D85" s="24" t="e">
        <f>D13+D32+D34+D38+D55+D67+D69+D77+D79+#REF!</f>
        <v>#REF!</v>
      </c>
      <c r="E85" s="24" t="e">
        <f>E13+E32+E34+E38+E55+E67+E69+E77+E79+#REF!</f>
        <v>#REF!</v>
      </c>
      <c r="F85" s="24" t="e">
        <f t="shared" si="1"/>
        <v>#REF!</v>
      </c>
      <c r="G85" s="36"/>
      <c r="H85" s="36"/>
    </row>
    <row r="86" spans="7:8" ht="10.5" customHeight="1">
      <c r="G86" s="39"/>
      <c r="H86" s="39"/>
    </row>
    <row r="87" spans="7:8" ht="14.25" customHeight="1">
      <c r="G87" s="36"/>
      <c r="H87" s="36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2020-02-25T13:45:41Z</cp:lastPrinted>
  <dcterms:created xsi:type="dcterms:W3CDTF">2005-07-27T12:36:10Z</dcterms:created>
  <dcterms:modified xsi:type="dcterms:W3CDTF">2021-10-22T06:50:05Z</dcterms:modified>
  <cp:category/>
  <cp:version/>
  <cp:contentType/>
  <cp:contentStatus/>
</cp:coreProperties>
</file>