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ОТЧЕТ9 мес   2016  (4)" sheetId="1" r:id="rId1"/>
    <sheet name="ОТЧЕТ 9 мес   2016  (3)" sheetId="2" r:id="rId2"/>
  </sheets>
  <definedNames/>
  <calcPr fullCalcOnLoad="1"/>
</workbook>
</file>

<file path=xl/sharedStrings.xml><?xml version="1.0" encoding="utf-8"?>
<sst xmlns="http://schemas.openxmlformats.org/spreadsheetml/2006/main" count="452" uniqueCount="221">
  <si>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</si>
  <si>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</si>
  <si>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</si>
  <si>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</si>
  <si>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</si>
  <si>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</si>
  <si>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</si>
  <si>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</si>
  <si>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</si>
  <si>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</si>
  <si>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</si>
  <si>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</si>
  <si>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</si>
  <si>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</si>
  <si>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</si>
  <si>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</si>
  <si>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</si>
  <si>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</si>
  <si>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</si>
  <si>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</si>
  <si>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</si>
  <si>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</si>
  <si>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</si>
  <si>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</si>
  <si>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</si>
  <si>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</si>
  <si>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</si>
  <si>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</si>
  <si>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</si>
  <si>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</si>
  <si>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</si>
  <si>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</si>
  <si>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</si>
  <si>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</si>
  <si>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</si>
  <si>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</si>
  <si>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</si>
  <si>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</si>
  <si>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</si>
  <si>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</si>
  <si>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</si>
  <si>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</si>
  <si>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</si>
  <si>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</si>
  <si>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</si>
  <si>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</si>
  <si>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</si>
  <si>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</si>
  <si>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</si>
  <si>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</si>
  <si>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</si>
  <si>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</si>
  <si>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</si>
  <si>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</si>
  <si>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</si>
  <si>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</si>
  <si>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</si>
  <si>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</si>
  <si>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</si>
  <si>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</si>
  <si>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</si>
  <si>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</si>
  <si>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</si>
  <si>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</si>
  <si>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</si>
  <si>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</si>
  <si>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</si>
  <si>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</si>
  <si>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</si>
  <si>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</si>
  <si>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</si>
  <si>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</si>
  <si>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</si>
  <si>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</si>
  <si>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</si>
  <si>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</si>
  <si>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</si>
  <si>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</si>
  <si>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</si>
  <si>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</si>
  <si>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</si>
  <si>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</si>
  <si>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</si>
  <si>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</si>
  <si>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</si>
  <si>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</si>
  <si>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</si>
  <si>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</si>
  <si>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</si>
  <si>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</si>
  <si>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</si>
  <si>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</si>
  <si>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</si>
  <si>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</si>
  <si>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</si>
  <si>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</si>
  <si>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</si>
  <si>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</si>
  <si>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</si>
  <si>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</si>
  <si>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</si>
  <si>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</si>
  <si>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</si>
  <si>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</si>
  <si>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</si>
  <si>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</si>
  <si>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</si>
  <si>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</si>
  <si>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</si>
  <si>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</si>
  <si>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</si>
  <si>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</si>
  <si>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</si>
  <si>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</si>
  <si>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</si>
  <si>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</si>
  <si>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</si>
  <si>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</si>
  <si>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</si>
  <si>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</si>
  <si>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</si>
  <si>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</si>
  <si>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</si>
  <si>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</si>
  <si>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</si>
  <si>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</si>
  <si>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</si>
  <si>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</si>
  <si>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</si>
  <si>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</si>
  <si>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</si>
  <si>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</si>
  <si>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</si>
  <si>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</si>
  <si>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</si>
  <si>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</si>
  <si>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</si>
  <si>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</si>
  <si>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</si>
  <si>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</si>
  <si>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</si>
  <si>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</si>
  <si>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</si>
  <si>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</si>
  <si>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</si>
  <si>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</si>
  <si>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</si>
  <si>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</si>
  <si>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</si>
  <si>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</si>
  <si>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</si>
  <si>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</si>
  <si>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</si>
  <si>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</si>
  <si>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</si>
  <si>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</si>
  <si>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</si>
  <si>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</si>
  <si>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</si>
  <si>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</si>
  <si>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</si>
  <si>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</si>
  <si>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</si>
  <si>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</si>
  <si>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</si>
  <si>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</si>
  <si>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</si>
  <si>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</si>
  <si>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</si>
  <si>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</si>
  <si>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</si>
  <si>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</si>
  <si>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</si>
  <si>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613 2 02 04999 10 0000 151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</si>
  <si>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</si>
  <si>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</si>
  <si>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</si>
  <si>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</si>
  <si>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</si>
  <si>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</si>
  <si>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</si>
  <si>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</si>
  <si>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</si>
  <si>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</si>
  <si>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</si>
  <si>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</si>
  <si>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</si>
  <si>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</si>
  <si>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</si>
  <si>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</si>
  <si>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</si>
  <si>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</si>
  <si>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</si>
  <si>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</si>
  <si>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</si>
  <si>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</si>
  <si>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</si>
  <si>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</si>
  <si>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</si>
  <si>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</si>
  <si>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</si>
  <si>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</si>
  <si>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</si>
  <si>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</si>
  <si>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</si>
  <si>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</si>
  <si>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</si>
  <si>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</si>
  <si>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</si>
  <si>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</si>
  <si>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>613 219 05 00 010 0000 151</t>
  </si>
  <si>
    <t xml:space="preserve">% исполнения </t>
  </si>
  <si>
    <t>182 1 06 04012 02 1000 110</t>
  </si>
  <si>
    <t xml:space="preserve">Поступление </t>
  </si>
  <si>
    <t xml:space="preserve"> Прочие субсидии бюджетам поселений </t>
  </si>
  <si>
    <t>613 2 02 020 77100 0000 151</t>
  </si>
  <si>
    <t xml:space="preserve">Субсидия на проектирование и строительство (реконструкцию) автомобильных дорог общего пользования </t>
  </si>
  <si>
    <r>
      <t>№        от  "27  " октября   2016г</t>
    </r>
    <r>
      <rPr>
        <sz val="10"/>
        <rFont val="Times New Roman"/>
        <family val="1"/>
      </rPr>
      <t>.</t>
    </r>
  </si>
  <si>
    <t xml:space="preserve">                       доходов   в бюджет  Рождественского сельского поселения  за9 мес  2016года</t>
  </si>
  <si>
    <t>Исполнено  на 01.10.2016</t>
  </si>
  <si>
    <r>
      <t>№   32     от  "27  " октября   2016г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</si>
</sst>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3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5" fillId="0" borderId="12" xfId="33" applyNumberFormat="1" applyFont="1" applyFill="1" applyBorder="1" applyAlignment="1">
      <alignment horizontal="right" vertical="center" wrapText="1" readingOrder="1"/>
      <protection/>
    </xf>
    <xf numFmtId="2" fontId="16" fillId="0" borderId="12" xfId="33" applyNumberFormat="1" applyFont="1" applyFill="1" applyBorder="1" applyAlignment="1">
      <alignment horizontal="right" vertical="center" wrapText="1" readingOrder="1"/>
      <protection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180" fontId="16" fillId="33" borderId="10" xfId="33" applyNumberFormat="1" applyFont="1" applyFill="1" applyBorder="1" applyAlignment="1">
      <alignment horizontal="right" vertical="center" wrapText="1" readingOrder="1"/>
      <protection/>
    </xf>
    <xf numFmtId="2" fontId="16" fillId="0" borderId="13" xfId="33" applyNumberFormat="1" applyFont="1" applyFill="1" applyBorder="1" applyAlignment="1">
      <alignment horizontal="right" vertical="center" wrapText="1" readingOrder="1"/>
      <protection/>
    </xf>
    <xf numFmtId="2" fontId="16" fillId="0" borderId="0" xfId="33" applyNumberFormat="1" applyFont="1" applyFill="1" applyBorder="1" applyAlignment="1">
      <alignment horizontal="right" vertical="center" wrapText="1" readingOrder="1"/>
      <protection/>
    </xf>
    <xf numFmtId="180" fontId="17" fillId="33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  <xf numFmtId="0" fontId="9" fillId="0" borderId="0" xfId="0" applyFont="1" applyAlignment="1">
      <alignment horizontal="left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96">
      <selection activeCell="J121" sqref="J121"/>
    </sheetView>
  </sheetViews>
  <sheetFormatPr defaultColWidth="9.140625" defaultRowHeight="12.75"/>
  <cols>
    <col min="1" max="1" width="27.421875" style="0" customWidth="1"/>
    <col min="2" max="2" width="37.8515625" style="0" customWidth="1"/>
    <col min="3" max="3" width="14.28125" style="0" customWidth="1"/>
    <col min="4" max="4" width="11.57421875" style="0" hidden="1" customWidth="1"/>
    <col min="5" max="5" width="8.7109375" style="0" hidden="1" customWidth="1"/>
    <col min="6" max="6" width="11.7109375" style="0" customWidth="1"/>
    <col min="7" max="7" width="7.7109375" style="0" customWidth="1"/>
  </cols>
  <sheetData>
    <row r="1" spans="1:9" ht="15">
      <c r="A1" s="13"/>
      <c r="B1" s="47" t="s">
        <v>116</v>
      </c>
      <c r="C1" s="47"/>
      <c r="D1" s="47"/>
      <c r="E1" s="14"/>
      <c r="F1" s="14"/>
      <c r="G1" s="14"/>
      <c r="H1" s="14"/>
      <c r="I1" s="14"/>
    </row>
    <row r="2" spans="1:11" ht="12.75">
      <c r="A2" s="48" t="s">
        <v>176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9" ht="12.75">
      <c r="A3" s="15"/>
      <c r="B3" s="49" t="s">
        <v>217</v>
      </c>
      <c r="C3" s="49"/>
      <c r="D3" s="47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7.25">
      <c r="A5" s="50" t="s">
        <v>213</v>
      </c>
      <c r="B5" s="50"/>
      <c r="C5" s="50"/>
      <c r="D5" s="50"/>
      <c r="E5" s="24"/>
      <c r="F5" s="24"/>
      <c r="G5" s="24"/>
      <c r="H5" s="16"/>
      <c r="I5" s="16"/>
      <c r="J5" s="17"/>
      <c r="K5" s="17"/>
    </row>
    <row r="6" spans="1:11" ht="19.5" customHeight="1">
      <c r="A6" s="51" t="s">
        <v>218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7" ht="55.5" customHeight="1">
      <c r="A7" s="1"/>
      <c r="B7" s="18" t="s">
        <v>0</v>
      </c>
      <c r="C7" s="3" t="s">
        <v>190</v>
      </c>
      <c r="D7" s="3" t="s">
        <v>191</v>
      </c>
      <c r="E7" s="33" t="s">
        <v>192</v>
      </c>
      <c r="F7" s="33" t="s">
        <v>219</v>
      </c>
      <c r="G7" s="33" t="s">
        <v>211</v>
      </c>
    </row>
    <row r="8" spans="1:7" ht="21">
      <c r="A8" s="1"/>
      <c r="B8" s="2" t="s">
        <v>1</v>
      </c>
      <c r="C8" s="27">
        <f>C9+C15+C20+C23+C31</f>
        <v>12647.8</v>
      </c>
      <c r="D8" s="27">
        <f>D9+D15+D20+D23+D31</f>
        <v>4918.35</v>
      </c>
      <c r="E8" s="27">
        <f>E9+E15+E20+E23+E31</f>
        <v>148.67147315877668</v>
      </c>
      <c r="F8" s="43">
        <f>F9+F15+F20+F23+F31</f>
        <v>10707.93</v>
      </c>
      <c r="G8" s="34">
        <f aca="true" t="shared" si="0" ref="G8:G68">F8/C8*100</f>
        <v>84.66239187842946</v>
      </c>
    </row>
    <row r="9" spans="1:7" ht="15">
      <c r="A9" s="37" t="s">
        <v>117</v>
      </c>
      <c r="B9" s="5" t="s">
        <v>2</v>
      </c>
      <c r="C9" s="26">
        <f>C10+C11+C12+C13+C14</f>
        <v>2895.2</v>
      </c>
      <c r="D9" s="30">
        <f>D10+D11+D12+D13+D14</f>
        <v>1289.85</v>
      </c>
      <c r="E9" s="35">
        <f>D9/C9*100</f>
        <v>44.55132633324123</v>
      </c>
      <c r="F9" s="41">
        <f>F10</f>
        <v>2272.44</v>
      </c>
      <c r="G9" s="34">
        <f t="shared" si="0"/>
        <v>78.48991434097817</v>
      </c>
    </row>
    <row r="10" spans="1:7" ht="92.25">
      <c r="A10" s="7" t="s">
        <v>177</v>
      </c>
      <c r="B10" s="7" t="s">
        <v>196</v>
      </c>
      <c r="C10" s="39">
        <v>2895.2</v>
      </c>
      <c r="D10" s="31">
        <v>1275.65</v>
      </c>
      <c r="E10" s="35">
        <f>D10/C10*100</f>
        <v>44.06085935341255</v>
      </c>
      <c r="F10" s="40">
        <v>2272.44</v>
      </c>
      <c r="G10" s="34">
        <f t="shared" si="0"/>
        <v>78.48991434097817</v>
      </c>
    </row>
    <row r="11" spans="1:7" ht="92.25" hidden="1">
      <c r="A11" s="7" t="s">
        <v>178</v>
      </c>
      <c r="B11" s="7" t="s">
        <v>197</v>
      </c>
      <c r="C11" s="6"/>
      <c r="D11" s="31">
        <v>0.32</v>
      </c>
      <c r="E11" s="35"/>
      <c r="F11" s="41"/>
      <c r="G11" s="34" t="e">
        <f t="shared" si="0"/>
        <v>#DIV/0!</v>
      </c>
    </row>
    <row r="12" spans="1:7" ht="52.5" hidden="1">
      <c r="A12" s="7" t="s">
        <v>179</v>
      </c>
      <c r="B12" s="7" t="s">
        <v>3</v>
      </c>
      <c r="C12" s="6"/>
      <c r="D12" s="31">
        <v>13.05</v>
      </c>
      <c r="E12" s="35"/>
      <c r="F12" s="41"/>
      <c r="G12" s="34" t="e">
        <f t="shared" si="0"/>
        <v>#DIV/0!</v>
      </c>
    </row>
    <row r="13" spans="1:7" ht="2.25" customHeight="1" hidden="1">
      <c r="A13" s="7" t="s">
        <v>180</v>
      </c>
      <c r="B13" s="7" t="s">
        <v>181</v>
      </c>
      <c r="C13" s="6"/>
      <c r="D13" s="31">
        <v>0.03</v>
      </c>
      <c r="E13" s="35"/>
      <c r="F13" s="41"/>
      <c r="G13" s="34" t="e">
        <f t="shared" si="0"/>
        <v>#DIV/0!</v>
      </c>
    </row>
    <row r="14" spans="1:7" ht="63.75" customHeight="1" hidden="1">
      <c r="A14" s="7" t="s">
        <v>183</v>
      </c>
      <c r="B14" s="7" t="s">
        <v>182</v>
      </c>
      <c r="C14" s="6"/>
      <c r="D14" s="31">
        <v>0.8</v>
      </c>
      <c r="E14" s="35"/>
      <c r="F14" s="41"/>
      <c r="G14" s="34" t="e">
        <f t="shared" si="0"/>
        <v>#DIV/0!</v>
      </c>
    </row>
    <row r="15" spans="1:7" ht="46.5">
      <c r="A15" s="37" t="s">
        <v>118</v>
      </c>
      <c r="B15" s="5" t="s">
        <v>4</v>
      </c>
      <c r="C15" s="26">
        <f>C16+C17+C18+C19</f>
        <v>2099.4</v>
      </c>
      <c r="D15" s="30">
        <f>D16+D17+D18+D19</f>
        <v>950.2</v>
      </c>
      <c r="E15" s="35">
        <f>D15/C15*100</f>
        <v>45.26055063351434</v>
      </c>
      <c r="F15" s="41">
        <f>F18</f>
        <v>2021.77</v>
      </c>
      <c r="G15" s="34">
        <f t="shared" si="0"/>
        <v>96.30227684100218</v>
      </c>
    </row>
    <row r="16" spans="1:7" ht="0.75" customHeight="1">
      <c r="A16" s="7" t="s">
        <v>119</v>
      </c>
      <c r="B16" s="7" t="s">
        <v>5</v>
      </c>
      <c r="C16" s="6"/>
      <c r="D16" s="31">
        <v>309</v>
      </c>
      <c r="E16" s="35" t="e">
        <f>D16/C16*100</f>
        <v>#DIV/0!</v>
      </c>
      <c r="F16" s="41"/>
      <c r="G16" s="34" t="e">
        <f t="shared" si="0"/>
        <v>#DIV/0!</v>
      </c>
    </row>
    <row r="17" spans="1:7" ht="92.25" hidden="1">
      <c r="A17" s="7" t="s">
        <v>120</v>
      </c>
      <c r="B17" s="7" t="s">
        <v>198</v>
      </c>
      <c r="C17" s="6"/>
      <c r="D17" s="31">
        <v>8.7</v>
      </c>
      <c r="E17" s="35" t="e">
        <f>D17/C17*100</f>
        <v>#DIV/0!</v>
      </c>
      <c r="F17" s="41"/>
      <c r="G17" s="34" t="e">
        <f t="shared" si="0"/>
        <v>#DIV/0!</v>
      </c>
    </row>
    <row r="18" spans="1:7" ht="78.75">
      <c r="A18" s="7" t="s">
        <v>121</v>
      </c>
      <c r="B18" s="7" t="s">
        <v>6</v>
      </c>
      <c r="C18" s="39">
        <v>2099.4</v>
      </c>
      <c r="D18" s="31">
        <v>659</v>
      </c>
      <c r="E18" s="35">
        <f>D18/C18*100</f>
        <v>31.38992092978946</v>
      </c>
      <c r="F18" s="40">
        <v>2021.77</v>
      </c>
      <c r="G18" s="34">
        <f t="shared" si="0"/>
        <v>96.30227684100218</v>
      </c>
    </row>
    <row r="19" spans="1:7" ht="67.5" customHeight="1" hidden="1">
      <c r="A19" s="7" t="s">
        <v>122</v>
      </c>
      <c r="B19" s="7" t="s">
        <v>123</v>
      </c>
      <c r="C19" s="6"/>
      <c r="D19" s="31">
        <v>-26.5</v>
      </c>
      <c r="E19" s="35"/>
      <c r="F19" s="41"/>
      <c r="G19" s="34" t="e">
        <f t="shared" si="0"/>
        <v>#DIV/0!</v>
      </c>
    </row>
    <row r="20" spans="1:7" ht="27.75" customHeight="1">
      <c r="A20" s="4" t="s">
        <v>124</v>
      </c>
      <c r="B20" s="5" t="s">
        <v>7</v>
      </c>
      <c r="C20" s="26">
        <f>C21+C22</f>
        <v>0.2</v>
      </c>
      <c r="D20" s="30">
        <f>D21+D22</f>
        <v>0</v>
      </c>
      <c r="E20" s="35">
        <f>D20/C20*100</f>
        <v>0</v>
      </c>
      <c r="F20" s="41">
        <f>F21</f>
        <v>2.52</v>
      </c>
      <c r="G20" s="34">
        <f t="shared" si="0"/>
        <v>1260</v>
      </c>
    </row>
    <row r="21" spans="1:7" ht="34.5" customHeight="1">
      <c r="A21" s="7" t="s">
        <v>184</v>
      </c>
      <c r="B21" s="7" t="s">
        <v>7</v>
      </c>
      <c r="C21" s="6">
        <v>0.2</v>
      </c>
      <c r="D21" s="31"/>
      <c r="E21" s="35">
        <f>D21/C21*100</f>
        <v>0</v>
      </c>
      <c r="F21" s="40">
        <v>2.52</v>
      </c>
      <c r="G21" s="34">
        <f t="shared" si="0"/>
        <v>1260</v>
      </c>
    </row>
    <row r="22" spans="1:7" ht="0.75" customHeight="1" hidden="1">
      <c r="A22" s="7"/>
      <c r="B22" s="7"/>
      <c r="C22" s="6"/>
      <c r="D22" s="31"/>
      <c r="E22" s="35"/>
      <c r="F22" s="41"/>
      <c r="G22" s="34" t="e">
        <f t="shared" si="0"/>
        <v>#DIV/0!</v>
      </c>
    </row>
    <row r="23" spans="1:7" ht="30.75">
      <c r="A23" s="37" t="s">
        <v>129</v>
      </c>
      <c r="B23" s="5" t="s">
        <v>8</v>
      </c>
      <c r="C23" s="26">
        <f>C24+C25</f>
        <v>937</v>
      </c>
      <c r="D23" s="30">
        <f>D24+D25</f>
        <v>206.68</v>
      </c>
      <c r="E23" s="35">
        <f>D23/C23*100</f>
        <v>22.057630736392746</v>
      </c>
      <c r="F23" s="41">
        <f>F24</f>
        <v>325.56</v>
      </c>
      <c r="G23" s="34">
        <f t="shared" si="0"/>
        <v>34.744930629669156</v>
      </c>
    </row>
    <row r="24" spans="1:7" ht="52.5">
      <c r="A24" s="7" t="s">
        <v>127</v>
      </c>
      <c r="B24" s="7" t="s">
        <v>9</v>
      </c>
      <c r="C24" s="6">
        <v>937</v>
      </c>
      <c r="D24" s="31">
        <v>202.36</v>
      </c>
      <c r="E24" s="35">
        <f>D24/C24*100</f>
        <v>21.596584845250803</v>
      </c>
      <c r="F24" s="40">
        <v>325.56</v>
      </c>
      <c r="G24" s="34">
        <f t="shared" si="0"/>
        <v>34.744930629669156</v>
      </c>
    </row>
    <row r="25" spans="1:7" ht="0.75" customHeight="1">
      <c r="A25" s="7" t="s">
        <v>126</v>
      </c>
      <c r="B25" s="7" t="s">
        <v>128</v>
      </c>
      <c r="C25" s="6"/>
      <c r="D25" s="31">
        <v>4.32</v>
      </c>
      <c r="E25" s="35"/>
      <c r="F25" s="41"/>
      <c r="G25" s="34" t="e">
        <f t="shared" si="0"/>
        <v>#DIV/0!</v>
      </c>
    </row>
    <row r="26" spans="1:7" ht="0" customHeight="1" hidden="1">
      <c r="A26" s="37" t="s">
        <v>130</v>
      </c>
      <c r="B26" s="5" t="s">
        <v>10</v>
      </c>
      <c r="C26" s="26">
        <f>C27+C28+C29+C30</f>
        <v>2830.5</v>
      </c>
      <c r="D26" s="30">
        <f>D27+D28+D29+D30</f>
        <v>547.95</v>
      </c>
      <c r="E26" s="35">
        <f>D26/C26*100</f>
        <v>19.358770535241124</v>
      </c>
      <c r="F26" s="41">
        <f>F27+F29</f>
        <v>2988.46</v>
      </c>
      <c r="G26" s="34">
        <f t="shared" si="0"/>
        <v>105.58063946299241</v>
      </c>
    </row>
    <row r="27" spans="1:7" ht="27" customHeight="1" hidden="1">
      <c r="A27" s="7" t="s">
        <v>185</v>
      </c>
      <c r="B27" s="7" t="s">
        <v>11</v>
      </c>
      <c r="C27" s="6">
        <v>60.5</v>
      </c>
      <c r="D27" s="31">
        <v>46.9</v>
      </c>
      <c r="E27" s="35">
        <f>D27/C27*100</f>
        <v>77.52066115702479</v>
      </c>
      <c r="F27" s="40">
        <v>64.19</v>
      </c>
      <c r="G27" s="34">
        <f t="shared" si="0"/>
        <v>106.09917355371901</v>
      </c>
    </row>
    <row r="28" spans="1:7" ht="0.75" customHeight="1" hidden="1">
      <c r="A28" s="7" t="s">
        <v>188</v>
      </c>
      <c r="B28" s="7" t="s">
        <v>187</v>
      </c>
      <c r="C28" s="6"/>
      <c r="D28" s="31">
        <v>0.08</v>
      </c>
      <c r="E28" s="35"/>
      <c r="F28" s="41"/>
      <c r="G28" s="34" t="e">
        <f t="shared" si="0"/>
        <v>#DIV/0!</v>
      </c>
    </row>
    <row r="29" spans="1:7" ht="22.5" customHeight="1" hidden="1">
      <c r="A29" s="7" t="s">
        <v>212</v>
      </c>
      <c r="B29" s="7" t="s">
        <v>12</v>
      </c>
      <c r="C29" s="6">
        <v>2770</v>
      </c>
      <c r="D29" s="31">
        <v>464.32</v>
      </c>
      <c r="E29" s="35">
        <f>D29/C29*100</f>
        <v>16.76245487364621</v>
      </c>
      <c r="F29" s="40">
        <v>2924.27</v>
      </c>
      <c r="G29" s="34">
        <f t="shared" si="0"/>
        <v>105.56931407942238</v>
      </c>
    </row>
    <row r="30" spans="1:7" s="25" customFormat="1" ht="35.25" customHeight="1" hidden="1">
      <c r="A30" s="7" t="s">
        <v>186</v>
      </c>
      <c r="B30" s="7" t="s">
        <v>189</v>
      </c>
      <c r="C30" s="6"/>
      <c r="D30" s="31">
        <v>36.65</v>
      </c>
      <c r="E30" s="35"/>
      <c r="F30" s="41"/>
      <c r="G30" s="34" t="e">
        <f t="shared" si="0"/>
        <v>#DIV/0!</v>
      </c>
    </row>
    <row r="31" spans="1:7" ht="28.5" customHeight="1">
      <c r="A31" s="37" t="s">
        <v>125</v>
      </c>
      <c r="B31" s="5" t="s">
        <v>13</v>
      </c>
      <c r="C31" s="26">
        <f>C32+C34</f>
        <v>6716</v>
      </c>
      <c r="D31" s="30">
        <f>D32+D33+D34+D35+D36</f>
        <v>2471.6200000000003</v>
      </c>
      <c r="E31" s="35">
        <f>D31/C31*100</f>
        <v>36.801965455628356</v>
      </c>
      <c r="F31" s="41">
        <f>F32+F34</f>
        <v>6085.64</v>
      </c>
      <c r="G31" s="34">
        <f t="shared" si="0"/>
        <v>90.61405598570578</v>
      </c>
    </row>
    <row r="32" spans="1:7" ht="78.75" customHeight="1">
      <c r="A32" s="7" t="s">
        <v>132</v>
      </c>
      <c r="B32" s="7" t="s">
        <v>131</v>
      </c>
      <c r="C32" s="6">
        <v>3716</v>
      </c>
      <c r="D32" s="31">
        <v>1860.64</v>
      </c>
      <c r="E32" s="35">
        <f>D32/C32*100</f>
        <v>50.07104413347686</v>
      </c>
      <c r="F32" s="40">
        <v>6050.14</v>
      </c>
      <c r="G32" s="34">
        <f t="shared" si="0"/>
        <v>162.81324004305705</v>
      </c>
    </row>
    <row r="33" spans="1:7" ht="0" customHeight="1" hidden="1">
      <c r="A33" s="7" t="s">
        <v>137</v>
      </c>
      <c r="B33" s="7" t="s">
        <v>133</v>
      </c>
      <c r="C33" s="6">
        <v>3716</v>
      </c>
      <c r="D33" s="31">
        <v>1.7</v>
      </c>
      <c r="E33" s="35"/>
      <c r="F33" s="41"/>
      <c r="G33" s="34">
        <f t="shared" si="0"/>
        <v>0</v>
      </c>
    </row>
    <row r="34" spans="1:7" ht="78.75">
      <c r="A34" s="7" t="s">
        <v>134</v>
      </c>
      <c r="B34" s="7" t="s">
        <v>193</v>
      </c>
      <c r="C34" s="6">
        <v>3000</v>
      </c>
      <c r="D34" s="31">
        <v>573.38</v>
      </c>
      <c r="E34" s="35">
        <f>D34/C34*100</f>
        <v>19.112666666666666</v>
      </c>
      <c r="F34" s="40">
        <v>35.5</v>
      </c>
      <c r="G34" s="34">
        <f t="shared" si="0"/>
        <v>1.1833333333333333</v>
      </c>
    </row>
    <row r="35" spans="1:7" ht="55.5" customHeight="1" hidden="1">
      <c r="A35" s="7" t="s">
        <v>138</v>
      </c>
      <c r="B35" s="7" t="s">
        <v>135</v>
      </c>
      <c r="C35" s="6"/>
      <c r="D35" s="31">
        <v>29.29</v>
      </c>
      <c r="E35" s="35"/>
      <c r="F35" s="41"/>
      <c r="G35" s="34" t="e">
        <f t="shared" si="0"/>
        <v>#DIV/0!</v>
      </c>
    </row>
    <row r="36" spans="1:7" ht="92.25" hidden="1">
      <c r="A36" s="7" t="s">
        <v>136</v>
      </c>
      <c r="B36" s="7" t="s">
        <v>139</v>
      </c>
      <c r="C36" s="6"/>
      <c r="D36" s="31">
        <v>6.61</v>
      </c>
      <c r="E36" s="35"/>
      <c r="F36" s="41"/>
      <c r="G36" s="34" t="e">
        <f t="shared" si="0"/>
        <v>#DIV/0!</v>
      </c>
    </row>
    <row r="37" spans="1:7" ht="9" customHeight="1" hidden="1">
      <c r="A37" s="7"/>
      <c r="B37" s="7"/>
      <c r="C37" s="6"/>
      <c r="D37" s="31"/>
      <c r="E37" s="35" t="e">
        <f>D37/C37*100</f>
        <v>#DIV/0!</v>
      </c>
      <c r="F37" s="41"/>
      <c r="G37" s="34" t="e">
        <f t="shared" si="0"/>
        <v>#DIV/0!</v>
      </c>
    </row>
    <row r="38" spans="1:7" ht="15" hidden="1">
      <c r="A38" s="4" t="s">
        <v>14</v>
      </c>
      <c r="B38" s="5" t="s">
        <v>15</v>
      </c>
      <c r="C38" s="6"/>
      <c r="D38" s="31"/>
      <c r="E38" s="35" t="e">
        <f>D38/C38*100</f>
        <v>#DIV/0!</v>
      </c>
      <c r="F38" s="41"/>
      <c r="G38" s="34" t="e">
        <f t="shared" si="0"/>
        <v>#DIV/0!</v>
      </c>
    </row>
    <row r="39" spans="1:7" ht="92.25" hidden="1">
      <c r="A39" s="7" t="s">
        <v>16</v>
      </c>
      <c r="B39" s="7" t="s">
        <v>17</v>
      </c>
      <c r="C39" s="6"/>
      <c r="D39" s="31"/>
      <c r="E39" s="35" t="e">
        <f>D39/C39*100</f>
        <v>#DIV/0!</v>
      </c>
      <c r="F39" s="41"/>
      <c r="G39" s="34" t="e">
        <f t="shared" si="0"/>
        <v>#DIV/0!</v>
      </c>
    </row>
    <row r="40" spans="1:7" ht="21">
      <c r="A40" s="8"/>
      <c r="B40" s="2" t="s">
        <v>18</v>
      </c>
      <c r="C40" s="27">
        <f>C41+C53+C58+C69+C75</f>
        <v>1492</v>
      </c>
      <c r="D40" s="27">
        <f>D41+D53+D58+D69+D75+D69</f>
        <v>673.16</v>
      </c>
      <c r="E40" s="27">
        <f>E41+E53+E58+E69+E75+E69</f>
        <v>194.59261904761905</v>
      </c>
      <c r="F40" s="27">
        <f>F41+F53+F58+F69+F75</f>
        <v>768.91</v>
      </c>
      <c r="G40" s="34">
        <f t="shared" si="0"/>
        <v>51.53552278820375</v>
      </c>
    </row>
    <row r="41" spans="1:7" ht="66">
      <c r="A41" s="37" t="s">
        <v>140</v>
      </c>
      <c r="B41" s="11" t="s">
        <v>19</v>
      </c>
      <c r="C41" s="26">
        <f>C46+C51+C52</f>
        <v>600</v>
      </c>
      <c r="D41" s="30">
        <f>D46+D51+D52</f>
        <v>228.77</v>
      </c>
      <c r="E41" s="35">
        <f aca="true" t="shared" si="1" ref="E41:E53">D41/C41*100</f>
        <v>38.12833333333334</v>
      </c>
      <c r="F41" s="41">
        <f>F46+F51+F52</f>
        <v>369.59000000000003</v>
      </c>
      <c r="G41" s="34">
        <f t="shared" si="0"/>
        <v>61.59833333333334</v>
      </c>
    </row>
    <row r="42" spans="1:7" ht="66" hidden="1">
      <c r="A42" s="7" t="s">
        <v>20</v>
      </c>
      <c r="B42" s="7" t="s">
        <v>21</v>
      </c>
      <c r="C42" s="6"/>
      <c r="D42" s="31"/>
      <c r="E42" s="35" t="e">
        <f t="shared" si="1"/>
        <v>#DIV/0!</v>
      </c>
      <c r="F42" s="41"/>
      <c r="G42" s="34" t="e">
        <f t="shared" si="0"/>
        <v>#DIV/0!</v>
      </c>
    </row>
    <row r="43" spans="1:7" ht="92.25" hidden="1">
      <c r="A43" s="7" t="s">
        <v>22</v>
      </c>
      <c r="B43" s="7" t="s">
        <v>199</v>
      </c>
      <c r="C43" s="6"/>
      <c r="D43" s="31"/>
      <c r="E43" s="35" t="e">
        <f t="shared" si="1"/>
        <v>#DIV/0!</v>
      </c>
      <c r="F43" s="41"/>
      <c r="G43" s="34" t="e">
        <f t="shared" si="0"/>
        <v>#DIV/0!</v>
      </c>
    </row>
    <row r="44" spans="1:7" ht="92.25" hidden="1">
      <c r="A44" s="7" t="s">
        <v>23</v>
      </c>
      <c r="B44" s="7" t="s">
        <v>24</v>
      </c>
      <c r="C44" s="9"/>
      <c r="D44" s="31"/>
      <c r="E44" s="35" t="e">
        <f t="shared" si="1"/>
        <v>#DIV/0!</v>
      </c>
      <c r="F44" s="41"/>
      <c r="G44" s="34" t="e">
        <f t="shared" si="0"/>
        <v>#DIV/0!</v>
      </c>
    </row>
    <row r="45" spans="1:7" ht="92.25" hidden="1">
      <c r="A45" s="7" t="s">
        <v>25</v>
      </c>
      <c r="B45" s="7" t="s">
        <v>26</v>
      </c>
      <c r="C45" s="6"/>
      <c r="D45" s="31"/>
      <c r="E45" s="35" t="e">
        <f t="shared" si="1"/>
        <v>#DIV/0!</v>
      </c>
      <c r="F45" s="41"/>
      <c r="G45" s="34" t="e">
        <f t="shared" si="0"/>
        <v>#DIV/0!</v>
      </c>
    </row>
    <row r="46" spans="1:7" ht="63" customHeight="1">
      <c r="A46" s="19" t="s">
        <v>141</v>
      </c>
      <c r="B46" s="19" t="s">
        <v>27</v>
      </c>
      <c r="C46" s="6">
        <v>200</v>
      </c>
      <c r="D46" s="31">
        <v>94.5</v>
      </c>
      <c r="E46" s="35">
        <f t="shared" si="1"/>
        <v>47.25</v>
      </c>
      <c r="F46" s="40">
        <v>123.94</v>
      </c>
      <c r="G46" s="34">
        <f t="shared" si="0"/>
        <v>61.970000000000006</v>
      </c>
    </row>
    <row r="47" spans="1:7" ht="78.75" hidden="1">
      <c r="A47" s="7" t="s">
        <v>28</v>
      </c>
      <c r="B47" s="7" t="s">
        <v>29</v>
      </c>
      <c r="C47" s="6"/>
      <c r="D47" s="31"/>
      <c r="E47" s="35" t="e">
        <f t="shared" si="1"/>
        <v>#DIV/0!</v>
      </c>
      <c r="F47" s="41"/>
      <c r="G47" s="34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31"/>
      <c r="E48" s="35" t="e">
        <f t="shared" si="1"/>
        <v>#DIV/0!</v>
      </c>
      <c r="F48" s="41"/>
      <c r="G48" s="34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31"/>
      <c r="E49" s="35" t="e">
        <f t="shared" si="1"/>
        <v>#DIV/0!</v>
      </c>
      <c r="F49" s="41"/>
      <c r="G49" s="34" t="e">
        <f t="shared" si="0"/>
        <v>#DIV/0!</v>
      </c>
    </row>
    <row r="50" spans="1:7" ht="1.5" customHeight="1" hidden="1">
      <c r="A50" s="7" t="s">
        <v>34</v>
      </c>
      <c r="B50" s="7" t="s">
        <v>35</v>
      </c>
      <c r="C50" s="9"/>
      <c r="D50" s="31"/>
      <c r="E50" s="35" t="e">
        <f t="shared" si="1"/>
        <v>#DIV/0!</v>
      </c>
      <c r="F50" s="41"/>
      <c r="G50" s="34" t="e">
        <f t="shared" si="0"/>
        <v>#DIV/0!</v>
      </c>
    </row>
    <row r="51" spans="1:7" ht="92.25">
      <c r="A51" s="7" t="s">
        <v>142</v>
      </c>
      <c r="B51" s="7" t="s">
        <v>36</v>
      </c>
      <c r="C51" s="6">
        <v>100</v>
      </c>
      <c r="D51" s="31">
        <v>26.73</v>
      </c>
      <c r="E51" s="35">
        <f t="shared" si="1"/>
        <v>26.729999999999997</v>
      </c>
      <c r="F51" s="40">
        <v>85.37</v>
      </c>
      <c r="G51" s="34">
        <f t="shared" si="0"/>
        <v>85.37</v>
      </c>
    </row>
    <row r="52" spans="1:7" ht="37.5" customHeight="1">
      <c r="A52" s="7" t="s">
        <v>143</v>
      </c>
      <c r="B52" s="7" t="s">
        <v>144</v>
      </c>
      <c r="C52" s="6">
        <v>300</v>
      </c>
      <c r="D52" s="31">
        <v>107.54</v>
      </c>
      <c r="E52" s="35">
        <f t="shared" si="1"/>
        <v>35.84666666666667</v>
      </c>
      <c r="F52" s="40">
        <v>160.28</v>
      </c>
      <c r="G52" s="34">
        <f t="shared" si="0"/>
        <v>53.42666666666667</v>
      </c>
    </row>
    <row r="53" spans="1:7" ht="48.75" customHeight="1">
      <c r="A53" s="37" t="s">
        <v>145</v>
      </c>
      <c r="B53" s="11" t="s">
        <v>37</v>
      </c>
      <c r="C53" s="26">
        <f>C54+C55</f>
        <v>200</v>
      </c>
      <c r="D53" s="30">
        <f>D54+D55</f>
        <v>57.8</v>
      </c>
      <c r="E53" s="35">
        <f t="shared" si="1"/>
        <v>28.9</v>
      </c>
      <c r="F53" s="41">
        <f>F55</f>
        <v>71.7</v>
      </c>
      <c r="G53" s="34">
        <f t="shared" si="0"/>
        <v>35.85</v>
      </c>
    </row>
    <row r="54" spans="1:7" ht="3" customHeight="1" hidden="1">
      <c r="A54" s="7" t="s">
        <v>146</v>
      </c>
      <c r="B54" s="7" t="s">
        <v>159</v>
      </c>
      <c r="C54" s="6"/>
      <c r="D54" s="31"/>
      <c r="E54" s="35"/>
      <c r="F54" s="41"/>
      <c r="G54" s="34" t="e">
        <f t="shared" si="0"/>
        <v>#DIV/0!</v>
      </c>
    </row>
    <row r="55" spans="1:7" ht="39">
      <c r="A55" s="7" t="s">
        <v>147</v>
      </c>
      <c r="B55" s="7" t="s">
        <v>158</v>
      </c>
      <c r="C55" s="6">
        <v>200</v>
      </c>
      <c r="D55" s="31">
        <v>57.8</v>
      </c>
      <c r="E55" s="35">
        <f aca="true" t="shared" si="2" ref="E55:E68">D55/C55*100</f>
        <v>28.9</v>
      </c>
      <c r="F55" s="40">
        <v>71.7</v>
      </c>
      <c r="G55" s="34">
        <f t="shared" si="0"/>
        <v>35.85</v>
      </c>
    </row>
    <row r="56" spans="1:7" ht="26.25" hidden="1">
      <c r="A56" s="7" t="s">
        <v>38</v>
      </c>
      <c r="B56" s="7" t="s">
        <v>39</v>
      </c>
      <c r="C56" s="9"/>
      <c r="D56" s="31"/>
      <c r="E56" s="35" t="e">
        <f t="shared" si="2"/>
        <v>#DIV/0!</v>
      </c>
      <c r="F56" s="41"/>
      <c r="G56" s="34" t="e">
        <f t="shared" si="0"/>
        <v>#DIV/0!</v>
      </c>
    </row>
    <row r="57" spans="1:7" ht="26.25" hidden="1">
      <c r="A57" s="7" t="s">
        <v>40</v>
      </c>
      <c r="B57" s="7" t="s">
        <v>41</v>
      </c>
      <c r="C57" s="6"/>
      <c r="D57" s="31"/>
      <c r="E57" s="35" t="e">
        <f t="shared" si="2"/>
        <v>#DIV/0!</v>
      </c>
      <c r="F57" s="41"/>
      <c r="G57" s="34" t="e">
        <f t="shared" si="0"/>
        <v>#DIV/0!</v>
      </c>
    </row>
    <row r="58" spans="1:7" ht="42.75" customHeight="1">
      <c r="A58" s="37" t="s">
        <v>148</v>
      </c>
      <c r="B58" s="36" t="s">
        <v>42</v>
      </c>
      <c r="C58" s="26">
        <f>C64</f>
        <v>552</v>
      </c>
      <c r="D58" s="30">
        <f>D64</f>
        <v>276</v>
      </c>
      <c r="E58" s="35">
        <f t="shared" si="2"/>
        <v>50</v>
      </c>
      <c r="F58" s="41">
        <f>F64</f>
        <v>230</v>
      </c>
      <c r="G58" s="34">
        <f t="shared" si="0"/>
        <v>41.66666666666667</v>
      </c>
    </row>
    <row r="59" spans="1:7" ht="0.75" customHeight="1">
      <c r="A59" s="7" t="s">
        <v>43</v>
      </c>
      <c r="B59" s="7" t="s">
        <v>44</v>
      </c>
      <c r="C59" s="6"/>
      <c r="D59" s="31"/>
      <c r="E59" s="35" t="e">
        <f t="shared" si="2"/>
        <v>#DIV/0!</v>
      </c>
      <c r="F59" s="41"/>
      <c r="G59" s="34" t="e">
        <f t="shared" si="0"/>
        <v>#DIV/0!</v>
      </c>
    </row>
    <row r="60" spans="1:7" ht="92.25" hidden="1">
      <c r="A60" s="7" t="s">
        <v>45</v>
      </c>
      <c r="B60" s="7" t="s">
        <v>200</v>
      </c>
      <c r="C60" s="6"/>
      <c r="D60" s="31"/>
      <c r="E60" s="35" t="e">
        <f t="shared" si="2"/>
        <v>#DIV/0!</v>
      </c>
      <c r="F60" s="41"/>
      <c r="G60" s="34" t="e">
        <f t="shared" si="0"/>
        <v>#DIV/0!</v>
      </c>
    </row>
    <row r="61" spans="1:7" ht="1.5" customHeight="1" hidden="1">
      <c r="A61" s="7" t="s">
        <v>46</v>
      </c>
      <c r="B61" s="7" t="s">
        <v>201</v>
      </c>
      <c r="C61" s="6"/>
      <c r="D61" s="31"/>
      <c r="E61" s="35" t="e">
        <f t="shared" si="2"/>
        <v>#DIV/0!</v>
      </c>
      <c r="F61" s="41"/>
      <c r="G61" s="34" t="e">
        <f t="shared" si="0"/>
        <v>#DIV/0!</v>
      </c>
    </row>
    <row r="62" spans="1:7" ht="92.25" hidden="1">
      <c r="A62" s="7" t="s">
        <v>47</v>
      </c>
      <c r="B62" s="7" t="s">
        <v>202</v>
      </c>
      <c r="C62" s="9"/>
      <c r="D62" s="31"/>
      <c r="E62" s="35" t="e">
        <f t="shared" si="2"/>
        <v>#DIV/0!</v>
      </c>
      <c r="F62" s="41"/>
      <c r="G62" s="34" t="e">
        <f t="shared" si="0"/>
        <v>#DIV/0!</v>
      </c>
    </row>
    <row r="63" spans="1:7" ht="92.25" hidden="1">
      <c r="A63" s="7" t="s">
        <v>48</v>
      </c>
      <c r="B63" s="7" t="s">
        <v>203</v>
      </c>
      <c r="C63" s="6"/>
      <c r="D63" s="31"/>
      <c r="E63" s="35" t="e">
        <f t="shared" si="2"/>
        <v>#DIV/0!</v>
      </c>
      <c r="F63" s="41"/>
      <c r="G63" s="34" t="e">
        <f t="shared" si="0"/>
        <v>#DIV/0!</v>
      </c>
    </row>
    <row r="64" spans="1:7" ht="86.25" customHeight="1">
      <c r="A64" s="7" t="s">
        <v>149</v>
      </c>
      <c r="B64" s="7" t="s">
        <v>204</v>
      </c>
      <c r="C64" s="6">
        <v>552</v>
      </c>
      <c r="D64" s="31">
        <v>276</v>
      </c>
      <c r="E64" s="35">
        <f t="shared" si="2"/>
        <v>50</v>
      </c>
      <c r="F64" s="40">
        <v>230</v>
      </c>
      <c r="G64" s="34">
        <f t="shared" si="0"/>
        <v>41.66666666666667</v>
      </c>
    </row>
    <row r="65" spans="1:7" ht="39" hidden="1">
      <c r="A65" s="20" t="s">
        <v>49</v>
      </c>
      <c r="B65" s="21" t="s">
        <v>50</v>
      </c>
      <c r="C65" s="22"/>
      <c r="D65" s="31"/>
      <c r="E65" s="35" t="e">
        <f t="shared" si="2"/>
        <v>#DIV/0!</v>
      </c>
      <c r="F65" s="41"/>
      <c r="G65" s="34" t="e">
        <f t="shared" si="0"/>
        <v>#DIV/0!</v>
      </c>
    </row>
    <row r="66" spans="1:7" ht="52.5" hidden="1">
      <c r="A66" s="23" t="s">
        <v>51</v>
      </c>
      <c r="B66" s="23" t="s">
        <v>52</v>
      </c>
      <c r="C66" s="22"/>
      <c r="D66" s="31"/>
      <c r="E66" s="35" t="e">
        <f t="shared" si="2"/>
        <v>#DIV/0!</v>
      </c>
      <c r="F66" s="41"/>
      <c r="G66" s="34" t="e">
        <f t="shared" si="0"/>
        <v>#DIV/0!</v>
      </c>
    </row>
    <row r="67" spans="1:7" ht="66" hidden="1">
      <c r="A67" s="23" t="s">
        <v>53</v>
      </c>
      <c r="B67" s="23" t="s">
        <v>54</v>
      </c>
      <c r="C67" s="22"/>
      <c r="D67" s="31"/>
      <c r="E67" s="35" t="e">
        <f t="shared" si="2"/>
        <v>#DIV/0!</v>
      </c>
      <c r="F67" s="41"/>
      <c r="G67" s="34" t="e">
        <f t="shared" si="0"/>
        <v>#DIV/0!</v>
      </c>
    </row>
    <row r="68" spans="1:7" ht="66" hidden="1">
      <c r="A68" s="23" t="s">
        <v>55</v>
      </c>
      <c r="B68" s="23" t="s">
        <v>56</v>
      </c>
      <c r="C68" s="22"/>
      <c r="D68" s="31"/>
      <c r="E68" s="35" t="e">
        <f t="shared" si="2"/>
        <v>#DIV/0!</v>
      </c>
      <c r="F68" s="41"/>
      <c r="G68" s="34" t="e">
        <f t="shared" si="0"/>
        <v>#DIV/0!</v>
      </c>
    </row>
    <row r="69" spans="1:7" ht="36.75" customHeight="1">
      <c r="A69" s="37" t="s">
        <v>150</v>
      </c>
      <c r="B69" s="11" t="s">
        <v>57</v>
      </c>
      <c r="C69" s="26">
        <v>0</v>
      </c>
      <c r="D69" s="30">
        <v>1</v>
      </c>
      <c r="E69" s="35"/>
      <c r="F69" s="41">
        <v>16.29</v>
      </c>
      <c r="G69" s="34">
        <v>0</v>
      </c>
    </row>
    <row r="70" spans="1:7" ht="66" hidden="1">
      <c r="A70" s="7" t="s">
        <v>58</v>
      </c>
      <c r="B70" s="7" t="s">
        <v>59</v>
      </c>
      <c r="C70" s="9"/>
      <c r="D70" s="31"/>
      <c r="E70" s="35" t="e">
        <f>D70/C70*100</f>
        <v>#DIV/0!</v>
      </c>
      <c r="F70" s="41"/>
      <c r="G70" s="34" t="e">
        <f>F70/C70*100</f>
        <v>#DIV/0!</v>
      </c>
    </row>
    <row r="71" spans="1:7" ht="92.25" hidden="1">
      <c r="A71" s="7" t="s">
        <v>60</v>
      </c>
      <c r="B71" s="7" t="s">
        <v>61</v>
      </c>
      <c r="C71" s="9"/>
      <c r="D71" s="31"/>
      <c r="E71" s="35" t="e">
        <f>D71/C71*100</f>
        <v>#DIV/0!</v>
      </c>
      <c r="F71" s="41"/>
      <c r="G71" s="34" t="e">
        <f>F71/C71*100</f>
        <v>#DIV/0!</v>
      </c>
    </row>
    <row r="72" spans="1:7" ht="105" hidden="1">
      <c r="A72" s="7" t="s">
        <v>62</v>
      </c>
      <c r="B72" s="7" t="s">
        <v>205</v>
      </c>
      <c r="C72" s="9"/>
      <c r="D72" s="31"/>
      <c r="E72" s="35" t="e">
        <f>D72/C72*100</f>
        <v>#DIV/0!</v>
      </c>
      <c r="F72" s="41"/>
      <c r="G72" s="34" t="e">
        <f>F72/C72*100</f>
        <v>#DIV/0!</v>
      </c>
    </row>
    <row r="73" spans="1:7" ht="42.75" customHeight="1">
      <c r="A73" s="7" t="s">
        <v>151</v>
      </c>
      <c r="B73" s="7" t="s">
        <v>63</v>
      </c>
      <c r="C73" s="6">
        <v>0</v>
      </c>
      <c r="D73" s="31">
        <v>1</v>
      </c>
      <c r="E73" s="35"/>
      <c r="F73" s="40">
        <v>16.29</v>
      </c>
      <c r="G73" s="34">
        <v>0</v>
      </c>
    </row>
    <row r="74" spans="1:7" ht="52.5" hidden="1">
      <c r="A74" s="7" t="s">
        <v>64</v>
      </c>
      <c r="B74" s="7" t="s">
        <v>65</v>
      </c>
      <c r="C74" s="6"/>
      <c r="D74" s="31"/>
      <c r="E74" s="35" t="e">
        <f>D74/C74*100</f>
        <v>#DIV/0!</v>
      </c>
      <c r="F74" s="41"/>
      <c r="G74" s="34" t="e">
        <f aca="true" t="shared" si="3" ref="G74:G85">F74/C74*100</f>
        <v>#DIV/0!</v>
      </c>
    </row>
    <row r="75" spans="1:7" ht="30.75" customHeight="1">
      <c r="A75" s="37" t="s">
        <v>152</v>
      </c>
      <c r="B75" s="11" t="s">
        <v>66</v>
      </c>
      <c r="C75" s="26">
        <f>C78+C79</f>
        <v>140</v>
      </c>
      <c r="D75" s="30">
        <f>D78+D79</f>
        <v>108.59</v>
      </c>
      <c r="E75" s="35">
        <f>D75/C75*100</f>
        <v>77.56428571428572</v>
      </c>
      <c r="F75" s="41">
        <f>F78</f>
        <v>81.33</v>
      </c>
      <c r="G75" s="34">
        <f t="shared" si="3"/>
        <v>58.09285714285715</v>
      </c>
    </row>
    <row r="76" spans="1:7" ht="30" customHeight="1" hidden="1">
      <c r="A76" s="7" t="s">
        <v>153</v>
      </c>
      <c r="B76" s="7" t="s">
        <v>67</v>
      </c>
      <c r="C76" s="9"/>
      <c r="D76" s="31"/>
      <c r="E76" s="35"/>
      <c r="F76" s="41"/>
      <c r="G76" s="34" t="e">
        <f t="shared" si="3"/>
        <v>#DIV/0!</v>
      </c>
    </row>
    <row r="77" spans="1:7" ht="0.75" customHeight="1" hidden="1">
      <c r="A77" s="7" t="s">
        <v>68</v>
      </c>
      <c r="B77" s="7" t="s">
        <v>69</v>
      </c>
      <c r="C77" s="9"/>
      <c r="D77" s="31"/>
      <c r="E77" s="35" t="e">
        <f>D77/C77*100</f>
        <v>#DIV/0!</v>
      </c>
      <c r="F77" s="41"/>
      <c r="G77" s="34" t="e">
        <f t="shared" si="3"/>
        <v>#DIV/0!</v>
      </c>
    </row>
    <row r="78" spans="1:7" ht="26.25">
      <c r="A78" s="7" t="s">
        <v>154</v>
      </c>
      <c r="B78" s="7" t="s">
        <v>156</v>
      </c>
      <c r="C78" s="6">
        <v>140</v>
      </c>
      <c r="D78" s="31">
        <v>108.59</v>
      </c>
      <c r="E78" s="35">
        <f>D78/C78*100</f>
        <v>77.56428571428572</v>
      </c>
      <c r="F78" s="40">
        <v>81.33</v>
      </c>
      <c r="G78" s="34">
        <f t="shared" si="3"/>
        <v>58.09285714285715</v>
      </c>
    </row>
    <row r="79" spans="1:7" ht="33.75" customHeight="1" hidden="1">
      <c r="A79" s="7" t="s">
        <v>155</v>
      </c>
      <c r="B79" s="7" t="s">
        <v>157</v>
      </c>
      <c r="C79" s="6">
        <v>0</v>
      </c>
      <c r="D79" s="31">
        <v>0</v>
      </c>
      <c r="E79" s="35" t="e">
        <f>D79/C79*100</f>
        <v>#DIV/0!</v>
      </c>
      <c r="F79" s="41"/>
      <c r="G79" s="34" t="e">
        <f t="shared" si="3"/>
        <v>#DIV/0!</v>
      </c>
    </row>
    <row r="80" spans="1:7" ht="31.5" customHeight="1">
      <c r="A80" s="42" t="s">
        <v>160</v>
      </c>
      <c r="B80" s="12" t="s">
        <v>70</v>
      </c>
      <c r="C80" s="27">
        <f>C81+C85+C99+C104+C107</f>
        <v>22621.240000000005</v>
      </c>
      <c r="D80" s="27">
        <f>D81+D85+D99+D104+D107</f>
        <v>11508.650000000001</v>
      </c>
      <c r="E80" s="27" t="e">
        <f>E81+E85+E99+E104+E107</f>
        <v>#DIV/0!</v>
      </c>
      <c r="F80" s="27">
        <f>F81+F85+F99+F104+F107+F119</f>
        <v>16875.739999999998</v>
      </c>
      <c r="G80" s="34">
        <f t="shared" si="3"/>
        <v>74.60130390730126</v>
      </c>
    </row>
    <row r="81" spans="1:7" ht="52.5">
      <c r="A81" s="10" t="s">
        <v>194</v>
      </c>
      <c r="B81" s="11" t="s">
        <v>71</v>
      </c>
      <c r="C81" s="26">
        <f>C82</f>
        <v>11660.6</v>
      </c>
      <c r="D81" s="30">
        <f>D82</f>
        <v>6594.74</v>
      </c>
      <c r="E81" s="35">
        <f>D81/C81*100</f>
        <v>56.55575184810387</v>
      </c>
      <c r="F81" s="41">
        <f>F82</f>
        <v>10466.22</v>
      </c>
      <c r="G81" s="34">
        <f t="shared" si="3"/>
        <v>89.7571308508996</v>
      </c>
    </row>
    <row r="82" spans="1:7" ht="28.5" customHeight="1">
      <c r="A82" s="7" t="s">
        <v>161</v>
      </c>
      <c r="B82" s="7" t="s">
        <v>72</v>
      </c>
      <c r="C82" s="6">
        <v>11660.6</v>
      </c>
      <c r="D82" s="31">
        <v>6594.74</v>
      </c>
      <c r="E82" s="35">
        <f>D82/C82*100</f>
        <v>56.55575184810387</v>
      </c>
      <c r="F82" s="40">
        <v>10466.22</v>
      </c>
      <c r="G82" s="34">
        <f t="shared" si="3"/>
        <v>89.7571308508996</v>
      </c>
    </row>
    <row r="83" spans="1:7" ht="26.25" hidden="1">
      <c r="A83" s="7" t="s">
        <v>73</v>
      </c>
      <c r="B83" s="7" t="s">
        <v>74</v>
      </c>
      <c r="C83" s="6"/>
      <c r="D83" s="31"/>
      <c r="E83" s="35" t="e">
        <f>D83/C83*100</f>
        <v>#DIV/0!</v>
      </c>
      <c r="F83" s="41"/>
      <c r="G83" s="34" t="e">
        <f t="shared" si="3"/>
        <v>#DIV/0!</v>
      </c>
    </row>
    <row r="84" spans="1:7" ht="39" hidden="1">
      <c r="A84" s="7" t="s">
        <v>75</v>
      </c>
      <c r="B84" s="7" t="s">
        <v>76</v>
      </c>
      <c r="C84" s="6"/>
      <c r="D84" s="31"/>
      <c r="E84" s="35" t="e">
        <f>D84/C84*100</f>
        <v>#DIV/0!</v>
      </c>
      <c r="F84" s="41"/>
      <c r="G84" s="34" t="e">
        <f t="shared" si="3"/>
        <v>#DIV/0!</v>
      </c>
    </row>
    <row r="85" spans="1:7" ht="39" customHeight="1">
      <c r="A85" s="10" t="s">
        <v>167</v>
      </c>
      <c r="B85" s="11" t="s">
        <v>77</v>
      </c>
      <c r="C85" s="26">
        <f>C86+C87+C95+C98</f>
        <v>3731.8</v>
      </c>
      <c r="D85" s="26">
        <f>D86+D87+D95+D98</f>
        <v>3204.78</v>
      </c>
      <c r="E85" s="26" t="e">
        <f>E86+E87+E95+E98</f>
        <v>#DIV/0!</v>
      </c>
      <c r="F85" s="26">
        <f>F86+F87+F95+F98</f>
        <v>1431.8</v>
      </c>
      <c r="G85" s="34">
        <f t="shared" si="3"/>
        <v>38.36754381263733</v>
      </c>
    </row>
    <row r="86" spans="1:7" ht="39" hidden="1">
      <c r="A86" s="7" t="s">
        <v>162</v>
      </c>
      <c r="B86" s="7" t="s">
        <v>78</v>
      </c>
      <c r="C86" s="6">
        <v>0</v>
      </c>
      <c r="D86" s="32"/>
      <c r="E86" s="35" t="e">
        <f aca="true" t="shared" si="4" ref="E86:E103">D86/C86*100</f>
        <v>#DIV/0!</v>
      </c>
      <c r="F86" s="40"/>
      <c r="G86" s="34"/>
    </row>
    <row r="87" spans="1:7" ht="51" customHeight="1">
      <c r="A87" s="7" t="s">
        <v>163</v>
      </c>
      <c r="B87" s="7" t="s">
        <v>164</v>
      </c>
      <c r="C87" s="6">
        <v>1431.8</v>
      </c>
      <c r="D87" s="31">
        <v>2377.92</v>
      </c>
      <c r="E87" s="35">
        <f t="shared" si="4"/>
        <v>166.0790613214136</v>
      </c>
      <c r="F87" s="40">
        <v>1431.8</v>
      </c>
      <c r="G87" s="34">
        <f aca="true" t="shared" si="5" ref="G87:G94">F87/C87*100</f>
        <v>100</v>
      </c>
    </row>
    <row r="88" spans="1:7" ht="1.5" customHeight="1" hidden="1">
      <c r="A88" s="7" t="s">
        <v>165</v>
      </c>
      <c r="B88" s="7" t="s">
        <v>80</v>
      </c>
      <c r="C88" s="6"/>
      <c r="D88" s="31"/>
      <c r="E88" s="35" t="e">
        <f t="shared" si="4"/>
        <v>#DIV/0!</v>
      </c>
      <c r="F88" s="41"/>
      <c r="G88" s="34" t="e">
        <f t="shared" si="5"/>
        <v>#DIV/0!</v>
      </c>
    </row>
    <row r="89" spans="1:7" ht="1.5" customHeight="1" hidden="1">
      <c r="A89" s="7" t="s">
        <v>79</v>
      </c>
      <c r="B89" s="7" t="s">
        <v>80</v>
      </c>
      <c r="C89" s="6"/>
      <c r="D89" s="31"/>
      <c r="E89" s="35" t="e">
        <f t="shared" si="4"/>
        <v>#DIV/0!</v>
      </c>
      <c r="F89" s="41"/>
      <c r="G89" s="34" t="e">
        <f t="shared" si="5"/>
        <v>#DIV/0!</v>
      </c>
    </row>
    <row r="90" spans="1:7" ht="92.25" hidden="1">
      <c r="A90" s="7" t="s">
        <v>81</v>
      </c>
      <c r="B90" s="7" t="s">
        <v>206</v>
      </c>
      <c r="C90" s="6"/>
      <c r="D90" s="31"/>
      <c r="E90" s="35" t="e">
        <f t="shared" si="4"/>
        <v>#DIV/0!</v>
      </c>
      <c r="F90" s="41"/>
      <c r="G90" s="34" t="e">
        <f t="shared" si="5"/>
        <v>#DIV/0!</v>
      </c>
    </row>
    <row r="91" spans="1:7" ht="49.5" customHeight="1" hidden="1">
      <c r="A91" s="7" t="s">
        <v>82</v>
      </c>
      <c r="B91" s="7" t="s">
        <v>83</v>
      </c>
      <c r="C91" s="6"/>
      <c r="D91" s="31"/>
      <c r="E91" s="35" t="e">
        <f t="shared" si="4"/>
        <v>#DIV/0!</v>
      </c>
      <c r="F91" s="41"/>
      <c r="G91" s="34" t="e">
        <f t="shared" si="5"/>
        <v>#DIV/0!</v>
      </c>
    </row>
    <row r="92" spans="1:7" ht="52.5" hidden="1">
      <c r="A92" s="7" t="s">
        <v>84</v>
      </c>
      <c r="B92" s="7" t="s">
        <v>85</v>
      </c>
      <c r="C92" s="6"/>
      <c r="D92" s="31"/>
      <c r="E92" s="35" t="e">
        <f t="shared" si="4"/>
        <v>#DIV/0!</v>
      </c>
      <c r="F92" s="41"/>
      <c r="G92" s="34" t="e">
        <f t="shared" si="5"/>
        <v>#DIV/0!</v>
      </c>
    </row>
    <row r="93" spans="1:7" ht="92.25" hidden="1">
      <c r="A93" s="7" t="s">
        <v>86</v>
      </c>
      <c r="B93" s="7" t="s">
        <v>207</v>
      </c>
      <c r="C93" s="6"/>
      <c r="D93" s="31"/>
      <c r="E93" s="35" t="e">
        <f t="shared" si="4"/>
        <v>#DIV/0!</v>
      </c>
      <c r="F93" s="41"/>
      <c r="G93" s="34" t="e">
        <f t="shared" si="5"/>
        <v>#DIV/0!</v>
      </c>
    </row>
    <row r="94" spans="1:7" ht="92.25" hidden="1">
      <c r="A94" s="7" t="s">
        <v>87</v>
      </c>
      <c r="B94" s="7" t="s">
        <v>208</v>
      </c>
      <c r="C94" s="6"/>
      <c r="D94" s="31"/>
      <c r="E94" s="35" t="e">
        <f t="shared" si="4"/>
        <v>#DIV/0!</v>
      </c>
      <c r="F94" s="41"/>
      <c r="G94" s="34" t="e">
        <f t="shared" si="5"/>
        <v>#DIV/0!</v>
      </c>
    </row>
    <row r="95" spans="1:7" ht="24" customHeight="1" hidden="1">
      <c r="A95" s="7" t="s">
        <v>166</v>
      </c>
      <c r="B95" s="7" t="s">
        <v>88</v>
      </c>
      <c r="C95" s="6">
        <v>0</v>
      </c>
      <c r="D95" s="31">
        <v>826.86</v>
      </c>
      <c r="E95" s="35" t="e">
        <f t="shared" si="4"/>
        <v>#DIV/0!</v>
      </c>
      <c r="F95" s="40"/>
      <c r="G95" s="34"/>
    </row>
    <row r="96" spans="1:7" ht="0.75" customHeight="1">
      <c r="A96" s="7" t="s">
        <v>89</v>
      </c>
      <c r="B96" s="7" t="s">
        <v>90</v>
      </c>
      <c r="C96" s="6"/>
      <c r="D96" s="31"/>
      <c r="E96" s="35" t="e">
        <f t="shared" si="4"/>
        <v>#DIV/0!</v>
      </c>
      <c r="F96" s="41"/>
      <c r="G96" s="34" t="e">
        <f aca="true" t="shared" si="6" ref="G96:G101">F96/C96*100</f>
        <v>#DIV/0!</v>
      </c>
    </row>
    <row r="97" spans="1:7" ht="0.75" customHeight="1">
      <c r="A97" s="7"/>
      <c r="B97" s="7"/>
      <c r="C97" s="6"/>
      <c r="D97" s="31"/>
      <c r="E97" s="35"/>
      <c r="F97" s="41"/>
      <c r="G97" s="34"/>
    </row>
    <row r="98" spans="1:9" ht="46.5" customHeight="1">
      <c r="A98" s="7" t="s">
        <v>215</v>
      </c>
      <c r="B98" s="7" t="s">
        <v>216</v>
      </c>
      <c r="C98" s="6">
        <v>2300</v>
      </c>
      <c r="D98" s="31"/>
      <c r="E98" s="35"/>
      <c r="F98" s="41"/>
      <c r="G98" s="34"/>
      <c r="H98">
        <v>1950.5</v>
      </c>
      <c r="I98">
        <v>-349.5</v>
      </c>
    </row>
    <row r="99" spans="1:7" ht="30.75" customHeight="1">
      <c r="A99" s="10" t="s">
        <v>168</v>
      </c>
      <c r="B99" s="11" t="s">
        <v>91</v>
      </c>
      <c r="C99" s="26">
        <f>C100+C102+C106</f>
        <v>755.86</v>
      </c>
      <c r="D99" s="30">
        <f>D100+D102</f>
        <v>426.43</v>
      </c>
      <c r="E99" s="35">
        <f t="shared" si="4"/>
        <v>56.41653216204059</v>
      </c>
      <c r="F99" s="41">
        <f>F100+F102</f>
        <v>566.9</v>
      </c>
      <c r="G99" s="34">
        <f t="shared" si="6"/>
        <v>75.00066149816102</v>
      </c>
    </row>
    <row r="100" spans="1:7" ht="52.5">
      <c r="A100" s="7" t="s">
        <v>169</v>
      </c>
      <c r="B100" s="7" t="s">
        <v>92</v>
      </c>
      <c r="C100" s="6">
        <v>195.08</v>
      </c>
      <c r="D100" s="31">
        <v>169.88</v>
      </c>
      <c r="E100" s="35">
        <f t="shared" si="4"/>
        <v>87.08222267787573</v>
      </c>
      <c r="F100" s="40">
        <v>146.31</v>
      </c>
      <c r="G100" s="34">
        <f t="shared" si="6"/>
        <v>75</v>
      </c>
    </row>
    <row r="101" spans="1:7" ht="3" customHeight="1" hidden="1">
      <c r="A101" s="7" t="s">
        <v>93</v>
      </c>
      <c r="B101" s="7" t="s">
        <v>94</v>
      </c>
      <c r="C101" s="6"/>
      <c r="D101" s="31"/>
      <c r="E101" s="35" t="e">
        <f t="shared" si="4"/>
        <v>#DIV/0!</v>
      </c>
      <c r="F101" s="41"/>
      <c r="G101" s="34" t="e">
        <f t="shared" si="6"/>
        <v>#DIV/0!</v>
      </c>
    </row>
    <row r="102" spans="1:7" ht="37.5" customHeight="1">
      <c r="A102" s="7" t="s">
        <v>170</v>
      </c>
      <c r="B102" s="7" t="s">
        <v>95</v>
      </c>
      <c r="C102" s="6">
        <v>560.78</v>
      </c>
      <c r="D102" s="31">
        <v>256.55</v>
      </c>
      <c r="E102" s="35">
        <f t="shared" si="4"/>
        <v>45.74877848710725</v>
      </c>
      <c r="F102" s="40">
        <v>420.59</v>
      </c>
      <c r="G102" s="34">
        <f>F102/C102*100</f>
        <v>75.00089161525018</v>
      </c>
    </row>
    <row r="103" spans="1:7" ht="39" hidden="1">
      <c r="A103" s="7" t="s">
        <v>171</v>
      </c>
      <c r="B103" s="7" t="s">
        <v>96</v>
      </c>
      <c r="C103" s="6"/>
      <c r="D103" s="31"/>
      <c r="E103" s="35" t="e">
        <f t="shared" si="4"/>
        <v>#DIV/0!</v>
      </c>
      <c r="F103" s="41"/>
      <c r="G103" s="34" t="e">
        <f>F103/C103*100</f>
        <v>#DIV/0!</v>
      </c>
    </row>
    <row r="104" spans="1:7" ht="24" customHeight="1">
      <c r="A104" s="10" t="s">
        <v>166</v>
      </c>
      <c r="B104" s="11" t="s">
        <v>214</v>
      </c>
      <c r="C104" s="26">
        <v>3456.72</v>
      </c>
      <c r="D104" s="31"/>
      <c r="E104" s="35"/>
      <c r="F104" s="41">
        <f>F105</f>
        <v>2461.92</v>
      </c>
      <c r="G104" s="34">
        <f>F104/C104*100</f>
        <v>71.22127334583074</v>
      </c>
    </row>
    <row r="105" spans="1:7" ht="20.25" customHeight="1">
      <c r="A105" s="7" t="s">
        <v>166</v>
      </c>
      <c r="B105" s="7" t="s">
        <v>214</v>
      </c>
      <c r="C105" s="6">
        <v>3456.72</v>
      </c>
      <c r="D105" s="31"/>
      <c r="E105" s="35"/>
      <c r="F105" s="40">
        <v>2461.92</v>
      </c>
      <c r="G105" s="34">
        <f>F105/C105*100</f>
        <v>71.22127334583074</v>
      </c>
    </row>
    <row r="106" spans="1:7" ht="43.5" customHeight="1" hidden="1">
      <c r="A106" s="7" t="s">
        <v>172</v>
      </c>
      <c r="B106" s="7" t="s">
        <v>95</v>
      </c>
      <c r="C106" s="6">
        <v>0</v>
      </c>
      <c r="D106" s="31"/>
      <c r="E106" s="35"/>
      <c r="F106" s="40">
        <v>0</v>
      </c>
      <c r="G106" s="34"/>
    </row>
    <row r="107" spans="1:7" ht="29.25" customHeight="1">
      <c r="A107" s="10" t="s">
        <v>195</v>
      </c>
      <c r="B107" s="11" t="s">
        <v>97</v>
      </c>
      <c r="C107" s="26">
        <f>C108+C110</f>
        <v>3016.26</v>
      </c>
      <c r="D107" s="30">
        <f>D108+D110</f>
        <v>1282.7</v>
      </c>
      <c r="E107" s="35">
        <f aca="true" t="shared" si="7" ref="E107:E115">D107/C107*100</f>
        <v>42.526174799254704</v>
      </c>
      <c r="F107" s="41">
        <f>F110</f>
        <v>2019.31</v>
      </c>
      <c r="G107" s="34">
        <f aca="true" t="shared" si="8" ref="G107:G118">F107/C107*100</f>
        <v>66.94747800255946</v>
      </c>
    </row>
    <row r="108" spans="1:7" ht="12.75" hidden="1">
      <c r="A108" s="7"/>
      <c r="B108" s="7"/>
      <c r="C108" s="6"/>
      <c r="D108" s="31">
        <v>18.7</v>
      </c>
      <c r="E108" s="35" t="e">
        <f t="shared" si="7"/>
        <v>#DIV/0!</v>
      </c>
      <c r="F108" s="41"/>
      <c r="G108" s="34" t="e">
        <f t="shared" si="8"/>
        <v>#DIV/0!</v>
      </c>
    </row>
    <row r="109" spans="1:7" ht="78.75" hidden="1">
      <c r="A109" s="7" t="s">
        <v>98</v>
      </c>
      <c r="B109" s="7" t="s">
        <v>99</v>
      </c>
      <c r="C109" s="6"/>
      <c r="D109" s="31"/>
      <c r="E109" s="35" t="e">
        <f t="shared" si="7"/>
        <v>#DIV/0!</v>
      </c>
      <c r="F109" s="41"/>
      <c r="G109" s="34" t="e">
        <f t="shared" si="8"/>
        <v>#DIV/0!</v>
      </c>
    </row>
    <row r="110" spans="1:10" ht="30.75" customHeight="1">
      <c r="A110" s="7" t="s">
        <v>173</v>
      </c>
      <c r="B110" s="7" t="s">
        <v>100</v>
      </c>
      <c r="C110" s="6">
        <v>3016.26</v>
      </c>
      <c r="D110" s="31">
        <v>1264</v>
      </c>
      <c r="E110" s="35">
        <f t="shared" si="7"/>
        <v>41.90620172001087</v>
      </c>
      <c r="F110" s="40">
        <v>2019.31</v>
      </c>
      <c r="G110" s="34">
        <f t="shared" si="8"/>
        <v>66.94747800255946</v>
      </c>
      <c r="I110">
        <v>3766.26</v>
      </c>
      <c r="J110">
        <v>750</v>
      </c>
    </row>
    <row r="111" spans="1:7" ht="0.75" customHeight="1" hidden="1">
      <c r="A111" s="7" t="s">
        <v>101</v>
      </c>
      <c r="B111" s="7" t="s">
        <v>102</v>
      </c>
      <c r="C111" s="6"/>
      <c r="D111" s="31"/>
      <c r="E111" s="35" t="e">
        <f t="shared" si="7"/>
        <v>#DIV/0!</v>
      </c>
      <c r="F111" s="41"/>
      <c r="G111" s="34" t="e">
        <f t="shared" si="8"/>
        <v>#DIV/0!</v>
      </c>
    </row>
    <row r="112" spans="1:7" ht="26.25" hidden="1">
      <c r="A112" s="10" t="s">
        <v>103</v>
      </c>
      <c r="B112" s="11" t="s">
        <v>104</v>
      </c>
      <c r="C112" s="6"/>
      <c r="D112" s="31"/>
      <c r="E112" s="35" t="e">
        <f t="shared" si="7"/>
        <v>#DIV/0!</v>
      </c>
      <c r="F112" s="41"/>
      <c r="G112" s="34" t="e">
        <f t="shared" si="8"/>
        <v>#DIV/0!</v>
      </c>
    </row>
    <row r="113" spans="1:7" ht="26.25" hidden="1">
      <c r="A113" s="7" t="s">
        <v>105</v>
      </c>
      <c r="B113" s="7" t="s">
        <v>106</v>
      </c>
      <c r="C113" s="6"/>
      <c r="D113" s="31"/>
      <c r="E113" s="35" t="e">
        <f t="shared" si="7"/>
        <v>#DIV/0!</v>
      </c>
      <c r="F113" s="41"/>
      <c r="G113" s="34" t="e">
        <f t="shared" si="8"/>
        <v>#DIV/0!</v>
      </c>
    </row>
    <row r="114" spans="1:7" ht="144.75" hidden="1">
      <c r="A114" s="10" t="s">
        <v>107</v>
      </c>
      <c r="B114" s="11" t="s">
        <v>108</v>
      </c>
      <c r="C114" s="9"/>
      <c r="D114" s="31"/>
      <c r="E114" s="35" t="e">
        <f t="shared" si="7"/>
        <v>#DIV/0!</v>
      </c>
      <c r="F114" s="41"/>
      <c r="G114" s="34" t="e">
        <f t="shared" si="8"/>
        <v>#DIV/0!</v>
      </c>
    </row>
    <row r="115" spans="1:7" ht="39" hidden="1">
      <c r="A115" s="7" t="s">
        <v>109</v>
      </c>
      <c r="B115" s="7" t="s">
        <v>110</v>
      </c>
      <c r="C115" s="9"/>
      <c r="D115" s="31"/>
      <c r="E115" s="35" t="e">
        <f t="shared" si="7"/>
        <v>#DIV/0!</v>
      </c>
      <c r="F115" s="41"/>
      <c r="G115" s="34" t="e">
        <f t="shared" si="8"/>
        <v>#DIV/0!</v>
      </c>
    </row>
    <row r="116" spans="1:7" ht="45" hidden="1">
      <c r="A116" s="10" t="s">
        <v>174</v>
      </c>
      <c r="B116" s="36" t="s">
        <v>111</v>
      </c>
      <c r="C116" s="28"/>
      <c r="D116" s="30">
        <f>D117</f>
        <v>-297.62</v>
      </c>
      <c r="E116" s="35"/>
      <c r="F116" s="41"/>
      <c r="G116" s="34" t="e">
        <f t="shared" si="8"/>
        <v>#DIV/0!</v>
      </c>
    </row>
    <row r="117" spans="1:7" ht="52.5" hidden="1">
      <c r="A117" s="7" t="s">
        <v>175</v>
      </c>
      <c r="B117" s="7" t="s">
        <v>112</v>
      </c>
      <c r="C117" s="9"/>
      <c r="D117" s="31">
        <v>-297.62</v>
      </c>
      <c r="E117" s="35"/>
      <c r="F117" s="41"/>
      <c r="G117" s="34" t="e">
        <f t="shared" si="8"/>
        <v>#DIV/0!</v>
      </c>
    </row>
    <row r="118" spans="1:7" ht="0.75" customHeight="1">
      <c r="A118" s="7" t="s">
        <v>113</v>
      </c>
      <c r="B118" s="7" t="s">
        <v>114</v>
      </c>
      <c r="C118" s="9"/>
      <c r="D118" s="31"/>
      <c r="E118" s="35" t="e">
        <f>D118/C118*100</f>
        <v>#DIV/0!</v>
      </c>
      <c r="F118" s="41"/>
      <c r="G118" s="34" t="e">
        <f t="shared" si="8"/>
        <v>#DIV/0!</v>
      </c>
    </row>
    <row r="119" spans="1:7" ht="40.5" customHeight="1">
      <c r="A119" s="10" t="s">
        <v>210</v>
      </c>
      <c r="B119" s="10" t="s">
        <v>209</v>
      </c>
      <c r="C119" s="9"/>
      <c r="D119" s="31"/>
      <c r="E119" s="38"/>
      <c r="F119" s="44">
        <v>-70.41</v>
      </c>
      <c r="G119" s="34"/>
    </row>
    <row r="120" spans="1:7" ht="0.75" customHeight="1">
      <c r="A120" s="7"/>
      <c r="B120" s="7"/>
      <c r="C120" s="9"/>
      <c r="D120" s="31"/>
      <c r="E120" s="38"/>
      <c r="F120" s="45"/>
      <c r="G120" s="34" t="e">
        <f>F120/C120*100</f>
        <v>#DIV/0!</v>
      </c>
    </row>
    <row r="121" spans="1:10" ht="21.75" customHeight="1">
      <c r="A121" s="8"/>
      <c r="B121" s="1" t="s">
        <v>115</v>
      </c>
      <c r="C121" s="29">
        <f>C8+C40+C80+C119</f>
        <v>36761.04000000001</v>
      </c>
      <c r="D121" s="29">
        <f>D8+D40+D80+D119</f>
        <v>17100.160000000003</v>
      </c>
      <c r="E121" s="29" t="e">
        <f>E8+E40+E80+E119</f>
        <v>#DIV/0!</v>
      </c>
      <c r="F121" s="46">
        <f>F8+F40+F80</f>
        <v>28352.579999999998</v>
      </c>
      <c r="G121" s="34">
        <f>F121/C121*100</f>
        <v>77.12670805831388</v>
      </c>
      <c r="J121">
        <v>400.5</v>
      </c>
    </row>
    <row r="122" spans="5:7" ht="12.75">
      <c r="E122" s="25"/>
      <c r="F122" s="25"/>
      <c r="G122" s="25"/>
    </row>
    <row r="123" spans="5:7" ht="12.75">
      <c r="E123" s="25"/>
      <c r="F123" s="25"/>
      <c r="G123" s="25"/>
    </row>
    <row r="124" spans="5:7" ht="12.75">
      <c r="E124" s="25"/>
      <c r="F124" s="25"/>
      <c r="G124" s="25"/>
    </row>
    <row r="125" spans="5:7" ht="12.75">
      <c r="E125" s="25"/>
      <c r="F125" s="25"/>
      <c r="G125" s="25"/>
    </row>
    <row r="126" spans="5:7" ht="12.75">
      <c r="E126" s="25"/>
      <c r="F126" s="25"/>
      <c r="G126" s="25"/>
    </row>
    <row r="127" spans="5:7" ht="12.75">
      <c r="E127" s="25"/>
      <c r="F127" s="25"/>
      <c r="G127" s="25"/>
    </row>
    <row r="128" spans="5:7" ht="12.75">
      <c r="E128" s="25"/>
      <c r="F128" s="25"/>
      <c r="G128" s="25"/>
    </row>
    <row r="129" spans="5:7" ht="12.75">
      <c r="E129" s="25"/>
      <c r="F129" s="25"/>
      <c r="G129" s="25"/>
    </row>
    <row r="130" spans="5:7" ht="12.75">
      <c r="E130" s="25"/>
      <c r="F130" s="25"/>
      <c r="G130" s="25"/>
    </row>
    <row r="131" spans="5:7" ht="12.75">
      <c r="E131" s="25"/>
      <c r="F131" s="25"/>
      <c r="G131" s="25"/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27.421875" style="0" customWidth="1"/>
    <col min="2" max="2" width="37.8515625" style="0" customWidth="1"/>
    <col min="3" max="3" width="14.28125" style="0" customWidth="1"/>
    <col min="4" max="4" width="11.57421875" style="0" hidden="1" customWidth="1"/>
    <col min="5" max="5" width="8.7109375" style="0" hidden="1" customWidth="1"/>
    <col min="6" max="6" width="11.7109375" style="0" customWidth="1"/>
    <col min="7" max="7" width="7.7109375" style="0" customWidth="1"/>
  </cols>
  <sheetData>
    <row r="1" spans="1:9" ht="15">
      <c r="A1" s="13"/>
      <c r="B1" s="47" t="s">
        <v>116</v>
      </c>
      <c r="C1" s="47"/>
      <c r="D1" s="47"/>
      <c r="E1" s="14"/>
      <c r="F1" s="14"/>
      <c r="G1" s="14"/>
      <c r="H1" s="14"/>
      <c r="I1" s="14"/>
    </row>
    <row r="2" spans="1:11" ht="12.75">
      <c r="A2" s="48" t="s">
        <v>176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9" ht="12.75">
      <c r="A3" s="15"/>
      <c r="B3" s="49" t="s">
        <v>220</v>
      </c>
      <c r="C3" s="49"/>
      <c r="D3" s="47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7.25">
      <c r="A5" s="50" t="s">
        <v>213</v>
      </c>
      <c r="B5" s="50"/>
      <c r="C5" s="50"/>
      <c r="D5" s="50"/>
      <c r="E5" s="24"/>
      <c r="F5" s="24"/>
      <c r="G5" s="24"/>
      <c r="H5" s="16"/>
      <c r="I5" s="16"/>
      <c r="J5" s="17"/>
      <c r="K5" s="17"/>
    </row>
    <row r="6" spans="1:11" ht="19.5" customHeight="1">
      <c r="A6" s="51" t="s">
        <v>218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7" ht="55.5" customHeight="1">
      <c r="A7" s="1"/>
      <c r="B7" s="18" t="s">
        <v>0</v>
      </c>
      <c r="C7" s="3" t="s">
        <v>190</v>
      </c>
      <c r="D7" s="3" t="s">
        <v>191</v>
      </c>
      <c r="E7" s="33" t="s">
        <v>192</v>
      </c>
      <c r="F7" s="33" t="s">
        <v>219</v>
      </c>
      <c r="G7" s="33" t="s">
        <v>211</v>
      </c>
    </row>
    <row r="8" spans="1:7" ht="21">
      <c r="A8" s="1"/>
      <c r="B8" s="2" t="s">
        <v>1</v>
      </c>
      <c r="C8" s="27">
        <f>C9+C15+C20+C23+C31</f>
        <v>12647.8</v>
      </c>
      <c r="D8" s="27">
        <f>D9+D15+D20+D23+D31</f>
        <v>4918.35</v>
      </c>
      <c r="E8" s="27">
        <f>E9+E15+E20+E23+E31</f>
        <v>148.67147315877668</v>
      </c>
      <c r="F8" s="43">
        <f>F9+F15+F20+F23+F31</f>
        <v>10707.93</v>
      </c>
      <c r="G8" s="34">
        <f aca="true" t="shared" si="0" ref="G8:G68">F8/C8*100</f>
        <v>84.66239187842946</v>
      </c>
    </row>
    <row r="9" spans="1:7" ht="15">
      <c r="A9" s="37" t="s">
        <v>117</v>
      </c>
      <c r="B9" s="5" t="s">
        <v>2</v>
      </c>
      <c r="C9" s="26">
        <f>C10+C11+C12+C13+C14</f>
        <v>2895.2</v>
      </c>
      <c r="D9" s="30">
        <f>D10+D11+D12+D13+D14</f>
        <v>1289.85</v>
      </c>
      <c r="E9" s="35">
        <f>D9/C9*100</f>
        <v>44.55132633324123</v>
      </c>
      <c r="F9" s="41">
        <f>F10</f>
        <v>2272.44</v>
      </c>
      <c r="G9" s="34">
        <f t="shared" si="0"/>
        <v>78.48991434097817</v>
      </c>
    </row>
    <row r="10" spans="1:7" ht="92.25">
      <c r="A10" s="7" t="s">
        <v>177</v>
      </c>
      <c r="B10" s="7" t="s">
        <v>196</v>
      </c>
      <c r="C10" s="39">
        <v>2895.2</v>
      </c>
      <c r="D10" s="31">
        <v>1275.65</v>
      </c>
      <c r="E10" s="35">
        <f>D10/C10*100</f>
        <v>44.06085935341255</v>
      </c>
      <c r="F10" s="40">
        <v>2272.44</v>
      </c>
      <c r="G10" s="34">
        <f t="shared" si="0"/>
        <v>78.48991434097817</v>
      </c>
    </row>
    <row r="11" spans="1:7" ht="92.25" hidden="1">
      <c r="A11" s="7" t="s">
        <v>178</v>
      </c>
      <c r="B11" s="7" t="s">
        <v>197</v>
      </c>
      <c r="C11" s="6"/>
      <c r="D11" s="31">
        <v>0.32</v>
      </c>
      <c r="E11" s="35"/>
      <c r="F11" s="41"/>
      <c r="G11" s="34" t="e">
        <f t="shared" si="0"/>
        <v>#DIV/0!</v>
      </c>
    </row>
    <row r="12" spans="1:7" ht="52.5" hidden="1">
      <c r="A12" s="7" t="s">
        <v>179</v>
      </c>
      <c r="B12" s="7" t="s">
        <v>3</v>
      </c>
      <c r="C12" s="6"/>
      <c r="D12" s="31">
        <v>13.05</v>
      </c>
      <c r="E12" s="35"/>
      <c r="F12" s="41"/>
      <c r="G12" s="34" t="e">
        <f t="shared" si="0"/>
        <v>#DIV/0!</v>
      </c>
    </row>
    <row r="13" spans="1:7" ht="2.25" customHeight="1" hidden="1">
      <c r="A13" s="7" t="s">
        <v>180</v>
      </c>
      <c r="B13" s="7" t="s">
        <v>181</v>
      </c>
      <c r="C13" s="6"/>
      <c r="D13" s="31">
        <v>0.03</v>
      </c>
      <c r="E13" s="35"/>
      <c r="F13" s="41"/>
      <c r="G13" s="34" t="e">
        <f t="shared" si="0"/>
        <v>#DIV/0!</v>
      </c>
    </row>
    <row r="14" spans="1:7" ht="63.75" customHeight="1" hidden="1">
      <c r="A14" s="7" t="s">
        <v>183</v>
      </c>
      <c r="B14" s="7" t="s">
        <v>182</v>
      </c>
      <c r="C14" s="6"/>
      <c r="D14" s="31">
        <v>0.8</v>
      </c>
      <c r="E14" s="35"/>
      <c r="F14" s="41"/>
      <c r="G14" s="34" t="e">
        <f t="shared" si="0"/>
        <v>#DIV/0!</v>
      </c>
    </row>
    <row r="15" spans="1:7" ht="46.5">
      <c r="A15" s="37" t="s">
        <v>118</v>
      </c>
      <c r="B15" s="5" t="s">
        <v>4</v>
      </c>
      <c r="C15" s="26">
        <f>C16+C17+C18+C19</f>
        <v>2099.4</v>
      </c>
      <c r="D15" s="30">
        <f>D16+D17+D18+D19</f>
        <v>950.2</v>
      </c>
      <c r="E15" s="35">
        <f>D15/C15*100</f>
        <v>45.26055063351434</v>
      </c>
      <c r="F15" s="41">
        <f>F18</f>
        <v>2021.77</v>
      </c>
      <c r="G15" s="34">
        <f t="shared" si="0"/>
        <v>96.30227684100218</v>
      </c>
    </row>
    <row r="16" spans="1:7" ht="0.75" customHeight="1">
      <c r="A16" s="7" t="s">
        <v>119</v>
      </c>
      <c r="B16" s="7" t="s">
        <v>5</v>
      </c>
      <c r="C16" s="6"/>
      <c r="D16" s="31">
        <v>309</v>
      </c>
      <c r="E16" s="35" t="e">
        <f>D16/C16*100</f>
        <v>#DIV/0!</v>
      </c>
      <c r="F16" s="41"/>
      <c r="G16" s="34" t="e">
        <f t="shared" si="0"/>
        <v>#DIV/0!</v>
      </c>
    </row>
    <row r="17" spans="1:7" ht="92.25" hidden="1">
      <c r="A17" s="7" t="s">
        <v>120</v>
      </c>
      <c r="B17" s="7" t="s">
        <v>198</v>
      </c>
      <c r="C17" s="6"/>
      <c r="D17" s="31">
        <v>8.7</v>
      </c>
      <c r="E17" s="35" t="e">
        <f>D17/C17*100</f>
        <v>#DIV/0!</v>
      </c>
      <c r="F17" s="41"/>
      <c r="G17" s="34" t="e">
        <f t="shared" si="0"/>
        <v>#DIV/0!</v>
      </c>
    </row>
    <row r="18" spans="1:7" ht="78.75">
      <c r="A18" s="7" t="s">
        <v>121</v>
      </c>
      <c r="B18" s="7" t="s">
        <v>6</v>
      </c>
      <c r="C18" s="39">
        <v>2099.4</v>
      </c>
      <c r="D18" s="31">
        <v>659</v>
      </c>
      <c r="E18" s="35">
        <f>D18/C18*100</f>
        <v>31.38992092978946</v>
      </c>
      <c r="F18" s="40">
        <v>2021.77</v>
      </c>
      <c r="G18" s="34">
        <f t="shared" si="0"/>
        <v>96.30227684100218</v>
      </c>
    </row>
    <row r="19" spans="1:7" ht="67.5" customHeight="1" hidden="1">
      <c r="A19" s="7" t="s">
        <v>122</v>
      </c>
      <c r="B19" s="7" t="s">
        <v>123</v>
      </c>
      <c r="C19" s="6"/>
      <c r="D19" s="31">
        <v>-26.5</v>
      </c>
      <c r="E19" s="35"/>
      <c r="F19" s="41"/>
      <c r="G19" s="34" t="e">
        <f t="shared" si="0"/>
        <v>#DIV/0!</v>
      </c>
    </row>
    <row r="20" spans="1:7" ht="27.75" customHeight="1">
      <c r="A20" s="4" t="s">
        <v>124</v>
      </c>
      <c r="B20" s="5" t="s">
        <v>7</v>
      </c>
      <c r="C20" s="26">
        <f>C21+C22</f>
        <v>0.2</v>
      </c>
      <c r="D20" s="30">
        <f>D21+D22</f>
        <v>0</v>
      </c>
      <c r="E20" s="35">
        <f>D20/C20*100</f>
        <v>0</v>
      </c>
      <c r="F20" s="41">
        <f>F21</f>
        <v>2.52</v>
      </c>
      <c r="G20" s="34">
        <f t="shared" si="0"/>
        <v>1260</v>
      </c>
    </row>
    <row r="21" spans="1:7" ht="34.5" customHeight="1">
      <c r="A21" s="7" t="s">
        <v>184</v>
      </c>
      <c r="B21" s="7" t="s">
        <v>7</v>
      </c>
      <c r="C21" s="6">
        <v>0.2</v>
      </c>
      <c r="D21" s="31"/>
      <c r="E21" s="35">
        <f>D21/C21*100</f>
        <v>0</v>
      </c>
      <c r="F21" s="40">
        <v>2.52</v>
      </c>
      <c r="G21" s="34">
        <f t="shared" si="0"/>
        <v>1260</v>
      </c>
    </row>
    <row r="22" spans="1:7" ht="0.75" customHeight="1" hidden="1">
      <c r="A22" s="7"/>
      <c r="B22" s="7"/>
      <c r="C22" s="6"/>
      <c r="D22" s="31"/>
      <c r="E22" s="35"/>
      <c r="F22" s="41"/>
      <c r="G22" s="34" t="e">
        <f t="shared" si="0"/>
        <v>#DIV/0!</v>
      </c>
    </row>
    <row r="23" spans="1:7" ht="30.75">
      <c r="A23" s="37" t="s">
        <v>129</v>
      </c>
      <c r="B23" s="5" t="s">
        <v>8</v>
      </c>
      <c r="C23" s="26">
        <f>C24+C25</f>
        <v>937</v>
      </c>
      <c r="D23" s="30">
        <f>D24+D25</f>
        <v>206.68</v>
      </c>
      <c r="E23" s="35">
        <f>D23/C23*100</f>
        <v>22.057630736392746</v>
      </c>
      <c r="F23" s="41">
        <f>F24</f>
        <v>325.56</v>
      </c>
      <c r="G23" s="34">
        <f t="shared" si="0"/>
        <v>34.744930629669156</v>
      </c>
    </row>
    <row r="24" spans="1:7" ht="52.5">
      <c r="A24" s="7" t="s">
        <v>127</v>
      </c>
      <c r="B24" s="7" t="s">
        <v>9</v>
      </c>
      <c r="C24" s="6">
        <v>937</v>
      </c>
      <c r="D24" s="31">
        <v>202.36</v>
      </c>
      <c r="E24" s="35">
        <f>D24/C24*100</f>
        <v>21.596584845250803</v>
      </c>
      <c r="F24" s="40">
        <v>325.56</v>
      </c>
      <c r="G24" s="34">
        <f t="shared" si="0"/>
        <v>34.744930629669156</v>
      </c>
    </row>
    <row r="25" spans="1:7" ht="0.75" customHeight="1">
      <c r="A25" s="7" t="s">
        <v>126</v>
      </c>
      <c r="B25" s="7" t="s">
        <v>128</v>
      </c>
      <c r="C25" s="6"/>
      <c r="D25" s="31">
        <v>4.32</v>
      </c>
      <c r="E25" s="35"/>
      <c r="F25" s="41"/>
      <c r="G25" s="34" t="e">
        <f t="shared" si="0"/>
        <v>#DIV/0!</v>
      </c>
    </row>
    <row r="26" spans="1:7" ht="0" customHeight="1" hidden="1">
      <c r="A26" s="37" t="s">
        <v>130</v>
      </c>
      <c r="B26" s="5" t="s">
        <v>10</v>
      </c>
      <c r="C26" s="26">
        <f>C27+C28+C29+C30</f>
        <v>2830.5</v>
      </c>
      <c r="D26" s="30">
        <f>D27+D28+D29+D30</f>
        <v>547.95</v>
      </c>
      <c r="E26" s="35">
        <f>D26/C26*100</f>
        <v>19.358770535241124</v>
      </c>
      <c r="F26" s="41">
        <f>F27+F29</f>
        <v>2988.46</v>
      </c>
      <c r="G26" s="34">
        <f t="shared" si="0"/>
        <v>105.58063946299241</v>
      </c>
    </row>
    <row r="27" spans="1:7" ht="27" customHeight="1" hidden="1">
      <c r="A27" s="7" t="s">
        <v>185</v>
      </c>
      <c r="B27" s="7" t="s">
        <v>11</v>
      </c>
      <c r="C27" s="6">
        <v>60.5</v>
      </c>
      <c r="D27" s="31">
        <v>46.9</v>
      </c>
      <c r="E27" s="35">
        <f>D27/C27*100</f>
        <v>77.52066115702479</v>
      </c>
      <c r="F27" s="40">
        <v>64.19</v>
      </c>
      <c r="G27" s="34">
        <f t="shared" si="0"/>
        <v>106.09917355371901</v>
      </c>
    </row>
    <row r="28" spans="1:7" ht="0.75" customHeight="1" hidden="1">
      <c r="A28" s="7" t="s">
        <v>188</v>
      </c>
      <c r="B28" s="7" t="s">
        <v>187</v>
      </c>
      <c r="C28" s="6"/>
      <c r="D28" s="31">
        <v>0.08</v>
      </c>
      <c r="E28" s="35"/>
      <c r="F28" s="41"/>
      <c r="G28" s="34" t="e">
        <f t="shared" si="0"/>
        <v>#DIV/0!</v>
      </c>
    </row>
    <row r="29" spans="1:7" ht="22.5" customHeight="1" hidden="1">
      <c r="A29" s="7" t="s">
        <v>212</v>
      </c>
      <c r="B29" s="7" t="s">
        <v>12</v>
      </c>
      <c r="C29" s="6">
        <v>2770</v>
      </c>
      <c r="D29" s="31">
        <v>464.32</v>
      </c>
      <c r="E29" s="35">
        <f>D29/C29*100</f>
        <v>16.76245487364621</v>
      </c>
      <c r="F29" s="40">
        <v>2924.27</v>
      </c>
      <c r="G29" s="34">
        <f t="shared" si="0"/>
        <v>105.56931407942238</v>
      </c>
    </row>
    <row r="30" spans="1:7" s="25" customFormat="1" ht="35.25" customHeight="1" hidden="1">
      <c r="A30" s="7" t="s">
        <v>186</v>
      </c>
      <c r="B30" s="7" t="s">
        <v>189</v>
      </c>
      <c r="C30" s="6"/>
      <c r="D30" s="31">
        <v>36.65</v>
      </c>
      <c r="E30" s="35"/>
      <c r="F30" s="41"/>
      <c r="G30" s="34" t="e">
        <f t="shared" si="0"/>
        <v>#DIV/0!</v>
      </c>
    </row>
    <row r="31" spans="1:7" ht="28.5" customHeight="1">
      <c r="A31" s="37" t="s">
        <v>125</v>
      </c>
      <c r="B31" s="5" t="s">
        <v>13</v>
      </c>
      <c r="C31" s="26">
        <f>C32+C34</f>
        <v>6716</v>
      </c>
      <c r="D31" s="30">
        <f>D32+D33+D34+D35+D36</f>
        <v>2471.6200000000003</v>
      </c>
      <c r="E31" s="35">
        <f>D31/C31*100</f>
        <v>36.801965455628356</v>
      </c>
      <c r="F31" s="41">
        <f>F32+F34</f>
        <v>6085.64</v>
      </c>
      <c r="G31" s="34">
        <f t="shared" si="0"/>
        <v>90.61405598570578</v>
      </c>
    </row>
    <row r="32" spans="1:7" ht="78.75" customHeight="1">
      <c r="A32" s="7" t="s">
        <v>132</v>
      </c>
      <c r="B32" s="7" t="s">
        <v>131</v>
      </c>
      <c r="C32" s="6">
        <v>3716</v>
      </c>
      <c r="D32" s="31">
        <v>1860.64</v>
      </c>
      <c r="E32" s="35">
        <f>D32/C32*100</f>
        <v>50.07104413347686</v>
      </c>
      <c r="F32" s="40">
        <v>6050.14</v>
      </c>
      <c r="G32" s="34">
        <f t="shared" si="0"/>
        <v>162.81324004305705</v>
      </c>
    </row>
    <row r="33" spans="1:7" ht="0" customHeight="1" hidden="1">
      <c r="A33" s="7" t="s">
        <v>137</v>
      </c>
      <c r="B33" s="7" t="s">
        <v>133</v>
      </c>
      <c r="C33" s="6">
        <v>3716</v>
      </c>
      <c r="D33" s="31">
        <v>1.7</v>
      </c>
      <c r="E33" s="35"/>
      <c r="F33" s="41"/>
      <c r="G33" s="34">
        <f t="shared" si="0"/>
        <v>0</v>
      </c>
    </row>
    <row r="34" spans="1:7" ht="78.75">
      <c r="A34" s="7" t="s">
        <v>134</v>
      </c>
      <c r="B34" s="7" t="s">
        <v>193</v>
      </c>
      <c r="C34" s="6">
        <v>3000</v>
      </c>
      <c r="D34" s="31">
        <v>573.38</v>
      </c>
      <c r="E34" s="35">
        <f>D34/C34*100</f>
        <v>19.112666666666666</v>
      </c>
      <c r="F34" s="40">
        <v>35.5</v>
      </c>
      <c r="G34" s="34">
        <f t="shared" si="0"/>
        <v>1.1833333333333333</v>
      </c>
    </row>
    <row r="35" spans="1:7" ht="55.5" customHeight="1" hidden="1">
      <c r="A35" s="7" t="s">
        <v>138</v>
      </c>
      <c r="B35" s="7" t="s">
        <v>135</v>
      </c>
      <c r="C35" s="6"/>
      <c r="D35" s="31">
        <v>29.29</v>
      </c>
      <c r="E35" s="35"/>
      <c r="F35" s="41"/>
      <c r="G35" s="34" t="e">
        <f t="shared" si="0"/>
        <v>#DIV/0!</v>
      </c>
    </row>
    <row r="36" spans="1:7" ht="92.25" hidden="1">
      <c r="A36" s="7" t="s">
        <v>136</v>
      </c>
      <c r="B36" s="7" t="s">
        <v>139</v>
      </c>
      <c r="C36" s="6"/>
      <c r="D36" s="31">
        <v>6.61</v>
      </c>
      <c r="E36" s="35"/>
      <c r="F36" s="41"/>
      <c r="G36" s="34" t="e">
        <f t="shared" si="0"/>
        <v>#DIV/0!</v>
      </c>
    </row>
    <row r="37" spans="1:7" ht="9" customHeight="1" hidden="1">
      <c r="A37" s="7"/>
      <c r="B37" s="7"/>
      <c r="C37" s="6"/>
      <c r="D37" s="31"/>
      <c r="E37" s="35" t="e">
        <f>D37/C37*100</f>
        <v>#DIV/0!</v>
      </c>
      <c r="F37" s="41"/>
      <c r="G37" s="34" t="e">
        <f t="shared" si="0"/>
        <v>#DIV/0!</v>
      </c>
    </row>
    <row r="38" spans="1:7" ht="15" hidden="1">
      <c r="A38" s="4" t="s">
        <v>14</v>
      </c>
      <c r="B38" s="5" t="s">
        <v>15</v>
      </c>
      <c r="C38" s="6"/>
      <c r="D38" s="31"/>
      <c r="E38" s="35" t="e">
        <f>D38/C38*100</f>
        <v>#DIV/0!</v>
      </c>
      <c r="F38" s="41"/>
      <c r="G38" s="34" t="e">
        <f t="shared" si="0"/>
        <v>#DIV/0!</v>
      </c>
    </row>
    <row r="39" spans="1:7" ht="92.25" hidden="1">
      <c r="A39" s="7" t="s">
        <v>16</v>
      </c>
      <c r="B39" s="7" t="s">
        <v>17</v>
      </c>
      <c r="C39" s="6"/>
      <c r="D39" s="31"/>
      <c r="E39" s="35" t="e">
        <f>D39/C39*100</f>
        <v>#DIV/0!</v>
      </c>
      <c r="F39" s="41"/>
      <c r="G39" s="34" t="e">
        <f t="shared" si="0"/>
        <v>#DIV/0!</v>
      </c>
    </row>
    <row r="40" spans="1:7" ht="21">
      <c r="A40" s="8"/>
      <c r="B40" s="2" t="s">
        <v>18</v>
      </c>
      <c r="C40" s="27">
        <f>C41+C53+C58+C69+C75</f>
        <v>1492</v>
      </c>
      <c r="D40" s="27">
        <f>D41+D53+D58+D69+D75+D69</f>
        <v>673.16</v>
      </c>
      <c r="E40" s="27">
        <f>E41+E53+E58+E69+E75+E69</f>
        <v>194.59261904761905</v>
      </c>
      <c r="F40" s="27">
        <f>F41+F53+F58+F69+F75</f>
        <v>768.91</v>
      </c>
      <c r="G40" s="34">
        <f t="shared" si="0"/>
        <v>51.53552278820375</v>
      </c>
    </row>
    <row r="41" spans="1:7" ht="66">
      <c r="A41" s="37" t="s">
        <v>140</v>
      </c>
      <c r="B41" s="11" t="s">
        <v>19</v>
      </c>
      <c r="C41" s="26">
        <f>C46+C51+C52</f>
        <v>600</v>
      </c>
      <c r="D41" s="30">
        <f>D46+D51+D52</f>
        <v>228.77</v>
      </c>
      <c r="E41" s="35">
        <f aca="true" t="shared" si="1" ref="E41:E53">D41/C41*100</f>
        <v>38.12833333333334</v>
      </c>
      <c r="F41" s="41">
        <f>F46+F51+F52</f>
        <v>369.59000000000003</v>
      </c>
      <c r="G41" s="34">
        <f t="shared" si="0"/>
        <v>61.59833333333334</v>
      </c>
    </row>
    <row r="42" spans="1:7" ht="66" hidden="1">
      <c r="A42" s="7" t="s">
        <v>20</v>
      </c>
      <c r="B42" s="7" t="s">
        <v>21</v>
      </c>
      <c r="C42" s="6"/>
      <c r="D42" s="31"/>
      <c r="E42" s="35" t="e">
        <f t="shared" si="1"/>
        <v>#DIV/0!</v>
      </c>
      <c r="F42" s="41"/>
      <c r="G42" s="34" t="e">
        <f t="shared" si="0"/>
        <v>#DIV/0!</v>
      </c>
    </row>
    <row r="43" spans="1:7" ht="92.25" hidden="1">
      <c r="A43" s="7" t="s">
        <v>22</v>
      </c>
      <c r="B43" s="7" t="s">
        <v>199</v>
      </c>
      <c r="C43" s="6"/>
      <c r="D43" s="31"/>
      <c r="E43" s="35" t="e">
        <f t="shared" si="1"/>
        <v>#DIV/0!</v>
      </c>
      <c r="F43" s="41"/>
      <c r="G43" s="34" t="e">
        <f t="shared" si="0"/>
        <v>#DIV/0!</v>
      </c>
    </row>
    <row r="44" spans="1:7" ht="92.25" hidden="1">
      <c r="A44" s="7" t="s">
        <v>23</v>
      </c>
      <c r="B44" s="7" t="s">
        <v>24</v>
      </c>
      <c r="C44" s="9"/>
      <c r="D44" s="31"/>
      <c r="E44" s="35" t="e">
        <f t="shared" si="1"/>
        <v>#DIV/0!</v>
      </c>
      <c r="F44" s="41"/>
      <c r="G44" s="34" t="e">
        <f t="shared" si="0"/>
        <v>#DIV/0!</v>
      </c>
    </row>
    <row r="45" spans="1:7" ht="92.25" hidden="1">
      <c r="A45" s="7" t="s">
        <v>25</v>
      </c>
      <c r="B45" s="7" t="s">
        <v>26</v>
      </c>
      <c r="C45" s="6"/>
      <c r="D45" s="31"/>
      <c r="E45" s="35" t="e">
        <f t="shared" si="1"/>
        <v>#DIV/0!</v>
      </c>
      <c r="F45" s="41"/>
      <c r="G45" s="34" t="e">
        <f t="shared" si="0"/>
        <v>#DIV/0!</v>
      </c>
    </row>
    <row r="46" spans="1:7" ht="63" customHeight="1">
      <c r="A46" s="19" t="s">
        <v>141</v>
      </c>
      <c r="B46" s="19" t="s">
        <v>27</v>
      </c>
      <c r="C46" s="6">
        <v>200</v>
      </c>
      <c r="D46" s="31">
        <v>94.5</v>
      </c>
      <c r="E46" s="35">
        <f t="shared" si="1"/>
        <v>47.25</v>
      </c>
      <c r="F46" s="40">
        <v>123.94</v>
      </c>
      <c r="G46" s="34">
        <f t="shared" si="0"/>
        <v>61.970000000000006</v>
      </c>
    </row>
    <row r="47" spans="1:7" ht="78.75" hidden="1">
      <c r="A47" s="7" t="s">
        <v>28</v>
      </c>
      <c r="B47" s="7" t="s">
        <v>29</v>
      </c>
      <c r="C47" s="6"/>
      <c r="D47" s="31"/>
      <c r="E47" s="35" t="e">
        <f t="shared" si="1"/>
        <v>#DIV/0!</v>
      </c>
      <c r="F47" s="41"/>
      <c r="G47" s="34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31"/>
      <c r="E48" s="35" t="e">
        <f t="shared" si="1"/>
        <v>#DIV/0!</v>
      </c>
      <c r="F48" s="41"/>
      <c r="G48" s="34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31"/>
      <c r="E49" s="35" t="e">
        <f t="shared" si="1"/>
        <v>#DIV/0!</v>
      </c>
      <c r="F49" s="41"/>
      <c r="G49" s="34" t="e">
        <f t="shared" si="0"/>
        <v>#DIV/0!</v>
      </c>
    </row>
    <row r="50" spans="1:7" ht="1.5" customHeight="1" hidden="1">
      <c r="A50" s="7" t="s">
        <v>34</v>
      </c>
      <c r="B50" s="7" t="s">
        <v>35</v>
      </c>
      <c r="C50" s="9"/>
      <c r="D50" s="31"/>
      <c r="E50" s="35" t="e">
        <f t="shared" si="1"/>
        <v>#DIV/0!</v>
      </c>
      <c r="F50" s="41"/>
      <c r="G50" s="34" t="e">
        <f t="shared" si="0"/>
        <v>#DIV/0!</v>
      </c>
    </row>
    <row r="51" spans="1:7" ht="92.25">
      <c r="A51" s="7" t="s">
        <v>142</v>
      </c>
      <c r="B51" s="7" t="s">
        <v>36</v>
      </c>
      <c r="C51" s="6">
        <v>100</v>
      </c>
      <c r="D51" s="31">
        <v>26.73</v>
      </c>
      <c r="E51" s="35">
        <f t="shared" si="1"/>
        <v>26.729999999999997</v>
      </c>
      <c r="F51" s="40">
        <v>85.37</v>
      </c>
      <c r="G51" s="34">
        <f t="shared" si="0"/>
        <v>85.37</v>
      </c>
    </row>
    <row r="52" spans="1:7" ht="37.5" customHeight="1">
      <c r="A52" s="7" t="s">
        <v>143</v>
      </c>
      <c r="B52" s="7" t="s">
        <v>144</v>
      </c>
      <c r="C52" s="6">
        <v>300</v>
      </c>
      <c r="D52" s="31">
        <v>107.54</v>
      </c>
      <c r="E52" s="35">
        <f t="shared" si="1"/>
        <v>35.84666666666667</v>
      </c>
      <c r="F52" s="40">
        <v>160.28</v>
      </c>
      <c r="G52" s="34">
        <f t="shared" si="0"/>
        <v>53.42666666666667</v>
      </c>
    </row>
    <row r="53" spans="1:7" ht="48.75" customHeight="1">
      <c r="A53" s="37" t="s">
        <v>145</v>
      </c>
      <c r="B53" s="11" t="s">
        <v>37</v>
      </c>
      <c r="C53" s="26">
        <f>C54+C55</f>
        <v>200</v>
      </c>
      <c r="D53" s="30">
        <f>D54+D55</f>
        <v>57.8</v>
      </c>
      <c r="E53" s="35">
        <f t="shared" si="1"/>
        <v>28.9</v>
      </c>
      <c r="F53" s="41">
        <f>F55</f>
        <v>71.7</v>
      </c>
      <c r="G53" s="34">
        <f t="shared" si="0"/>
        <v>35.85</v>
      </c>
    </row>
    <row r="54" spans="1:7" ht="3" customHeight="1" hidden="1">
      <c r="A54" s="7" t="s">
        <v>146</v>
      </c>
      <c r="B54" s="7" t="s">
        <v>159</v>
      </c>
      <c r="C54" s="6"/>
      <c r="D54" s="31"/>
      <c r="E54" s="35"/>
      <c r="F54" s="41"/>
      <c r="G54" s="34" t="e">
        <f t="shared" si="0"/>
        <v>#DIV/0!</v>
      </c>
    </row>
    <row r="55" spans="1:7" ht="39">
      <c r="A55" s="7" t="s">
        <v>147</v>
      </c>
      <c r="B55" s="7" t="s">
        <v>158</v>
      </c>
      <c r="C55" s="6">
        <v>200</v>
      </c>
      <c r="D55" s="31">
        <v>57.8</v>
      </c>
      <c r="E55" s="35">
        <f aca="true" t="shared" si="2" ref="E55:E68">D55/C55*100</f>
        <v>28.9</v>
      </c>
      <c r="F55" s="40">
        <v>71.7</v>
      </c>
      <c r="G55" s="34">
        <f t="shared" si="0"/>
        <v>35.85</v>
      </c>
    </row>
    <row r="56" spans="1:7" ht="26.25" hidden="1">
      <c r="A56" s="7" t="s">
        <v>38</v>
      </c>
      <c r="B56" s="7" t="s">
        <v>39</v>
      </c>
      <c r="C56" s="9"/>
      <c r="D56" s="31"/>
      <c r="E56" s="35" t="e">
        <f t="shared" si="2"/>
        <v>#DIV/0!</v>
      </c>
      <c r="F56" s="41"/>
      <c r="G56" s="34" t="e">
        <f t="shared" si="0"/>
        <v>#DIV/0!</v>
      </c>
    </row>
    <row r="57" spans="1:7" ht="26.25" hidden="1">
      <c r="A57" s="7" t="s">
        <v>40</v>
      </c>
      <c r="B57" s="7" t="s">
        <v>41</v>
      </c>
      <c r="C57" s="6"/>
      <c r="D57" s="31"/>
      <c r="E57" s="35" t="e">
        <f t="shared" si="2"/>
        <v>#DIV/0!</v>
      </c>
      <c r="F57" s="41"/>
      <c r="G57" s="34" t="e">
        <f t="shared" si="0"/>
        <v>#DIV/0!</v>
      </c>
    </row>
    <row r="58" spans="1:7" ht="42.75" customHeight="1">
      <c r="A58" s="37" t="s">
        <v>148</v>
      </c>
      <c r="B58" s="36" t="s">
        <v>42</v>
      </c>
      <c r="C58" s="26">
        <f>C64</f>
        <v>552</v>
      </c>
      <c r="D58" s="30">
        <f>D64</f>
        <v>276</v>
      </c>
      <c r="E58" s="35">
        <f t="shared" si="2"/>
        <v>50</v>
      </c>
      <c r="F58" s="41">
        <f>F64</f>
        <v>230</v>
      </c>
      <c r="G58" s="34">
        <f t="shared" si="0"/>
        <v>41.66666666666667</v>
      </c>
    </row>
    <row r="59" spans="1:7" ht="0.75" customHeight="1">
      <c r="A59" s="7" t="s">
        <v>43</v>
      </c>
      <c r="B59" s="7" t="s">
        <v>44</v>
      </c>
      <c r="C59" s="6"/>
      <c r="D59" s="31"/>
      <c r="E59" s="35" t="e">
        <f t="shared" si="2"/>
        <v>#DIV/0!</v>
      </c>
      <c r="F59" s="41"/>
      <c r="G59" s="34" t="e">
        <f t="shared" si="0"/>
        <v>#DIV/0!</v>
      </c>
    </row>
    <row r="60" spans="1:7" ht="92.25" hidden="1">
      <c r="A60" s="7" t="s">
        <v>45</v>
      </c>
      <c r="B60" s="7" t="s">
        <v>200</v>
      </c>
      <c r="C60" s="6"/>
      <c r="D60" s="31"/>
      <c r="E60" s="35" t="e">
        <f t="shared" si="2"/>
        <v>#DIV/0!</v>
      </c>
      <c r="F60" s="41"/>
      <c r="G60" s="34" t="e">
        <f t="shared" si="0"/>
        <v>#DIV/0!</v>
      </c>
    </row>
    <row r="61" spans="1:7" ht="1.5" customHeight="1" hidden="1">
      <c r="A61" s="7" t="s">
        <v>46</v>
      </c>
      <c r="B61" s="7" t="s">
        <v>201</v>
      </c>
      <c r="C61" s="6"/>
      <c r="D61" s="31"/>
      <c r="E61" s="35" t="e">
        <f t="shared" si="2"/>
        <v>#DIV/0!</v>
      </c>
      <c r="F61" s="41"/>
      <c r="G61" s="34" t="e">
        <f t="shared" si="0"/>
        <v>#DIV/0!</v>
      </c>
    </row>
    <row r="62" spans="1:7" ht="92.25" hidden="1">
      <c r="A62" s="7" t="s">
        <v>47</v>
      </c>
      <c r="B62" s="7" t="s">
        <v>202</v>
      </c>
      <c r="C62" s="9"/>
      <c r="D62" s="31"/>
      <c r="E62" s="35" t="e">
        <f t="shared" si="2"/>
        <v>#DIV/0!</v>
      </c>
      <c r="F62" s="41"/>
      <c r="G62" s="34" t="e">
        <f t="shared" si="0"/>
        <v>#DIV/0!</v>
      </c>
    </row>
    <row r="63" spans="1:7" ht="92.25" hidden="1">
      <c r="A63" s="7" t="s">
        <v>48</v>
      </c>
      <c r="B63" s="7" t="s">
        <v>203</v>
      </c>
      <c r="C63" s="6"/>
      <c r="D63" s="31"/>
      <c r="E63" s="35" t="e">
        <f t="shared" si="2"/>
        <v>#DIV/0!</v>
      </c>
      <c r="F63" s="41"/>
      <c r="G63" s="34" t="e">
        <f t="shared" si="0"/>
        <v>#DIV/0!</v>
      </c>
    </row>
    <row r="64" spans="1:7" ht="86.25" customHeight="1">
      <c r="A64" s="7" t="s">
        <v>149</v>
      </c>
      <c r="B64" s="7" t="s">
        <v>204</v>
      </c>
      <c r="C64" s="6">
        <v>552</v>
      </c>
      <c r="D64" s="31">
        <v>276</v>
      </c>
      <c r="E64" s="35">
        <f t="shared" si="2"/>
        <v>50</v>
      </c>
      <c r="F64" s="40">
        <v>230</v>
      </c>
      <c r="G64" s="34">
        <f t="shared" si="0"/>
        <v>41.66666666666667</v>
      </c>
    </row>
    <row r="65" spans="1:7" ht="39" hidden="1">
      <c r="A65" s="20" t="s">
        <v>49</v>
      </c>
      <c r="B65" s="21" t="s">
        <v>50</v>
      </c>
      <c r="C65" s="22"/>
      <c r="D65" s="31"/>
      <c r="E65" s="35" t="e">
        <f t="shared" si="2"/>
        <v>#DIV/0!</v>
      </c>
      <c r="F65" s="41"/>
      <c r="G65" s="34" t="e">
        <f t="shared" si="0"/>
        <v>#DIV/0!</v>
      </c>
    </row>
    <row r="66" spans="1:7" ht="52.5" hidden="1">
      <c r="A66" s="23" t="s">
        <v>51</v>
      </c>
      <c r="B66" s="23" t="s">
        <v>52</v>
      </c>
      <c r="C66" s="22"/>
      <c r="D66" s="31"/>
      <c r="E66" s="35" t="e">
        <f t="shared" si="2"/>
        <v>#DIV/0!</v>
      </c>
      <c r="F66" s="41"/>
      <c r="G66" s="34" t="e">
        <f t="shared" si="0"/>
        <v>#DIV/0!</v>
      </c>
    </row>
    <row r="67" spans="1:7" ht="66" hidden="1">
      <c r="A67" s="23" t="s">
        <v>53</v>
      </c>
      <c r="B67" s="23" t="s">
        <v>54</v>
      </c>
      <c r="C67" s="22"/>
      <c r="D67" s="31"/>
      <c r="E67" s="35" t="e">
        <f t="shared" si="2"/>
        <v>#DIV/0!</v>
      </c>
      <c r="F67" s="41"/>
      <c r="G67" s="34" t="e">
        <f t="shared" si="0"/>
        <v>#DIV/0!</v>
      </c>
    </row>
    <row r="68" spans="1:7" ht="66" hidden="1">
      <c r="A68" s="23" t="s">
        <v>55</v>
      </c>
      <c r="B68" s="23" t="s">
        <v>56</v>
      </c>
      <c r="C68" s="22"/>
      <c r="D68" s="31"/>
      <c r="E68" s="35" t="e">
        <f t="shared" si="2"/>
        <v>#DIV/0!</v>
      </c>
      <c r="F68" s="41"/>
      <c r="G68" s="34" t="e">
        <f t="shared" si="0"/>
        <v>#DIV/0!</v>
      </c>
    </row>
    <row r="69" spans="1:7" ht="36.75" customHeight="1">
      <c r="A69" s="37" t="s">
        <v>150</v>
      </c>
      <c r="B69" s="11" t="s">
        <v>57</v>
      </c>
      <c r="C69" s="26">
        <v>0</v>
      </c>
      <c r="D69" s="30">
        <v>1</v>
      </c>
      <c r="E69" s="35"/>
      <c r="F69" s="41">
        <v>16.29</v>
      </c>
      <c r="G69" s="34">
        <v>0</v>
      </c>
    </row>
    <row r="70" spans="1:7" ht="66" hidden="1">
      <c r="A70" s="7" t="s">
        <v>58</v>
      </c>
      <c r="B70" s="7" t="s">
        <v>59</v>
      </c>
      <c r="C70" s="9"/>
      <c r="D70" s="31"/>
      <c r="E70" s="35" t="e">
        <f>D70/C70*100</f>
        <v>#DIV/0!</v>
      </c>
      <c r="F70" s="41"/>
      <c r="G70" s="34" t="e">
        <f>F70/C70*100</f>
        <v>#DIV/0!</v>
      </c>
    </row>
    <row r="71" spans="1:7" ht="92.25" hidden="1">
      <c r="A71" s="7" t="s">
        <v>60</v>
      </c>
      <c r="B71" s="7" t="s">
        <v>61</v>
      </c>
      <c r="C71" s="9"/>
      <c r="D71" s="31"/>
      <c r="E71" s="35" t="e">
        <f>D71/C71*100</f>
        <v>#DIV/0!</v>
      </c>
      <c r="F71" s="41"/>
      <c r="G71" s="34" t="e">
        <f>F71/C71*100</f>
        <v>#DIV/0!</v>
      </c>
    </row>
    <row r="72" spans="1:7" ht="105" hidden="1">
      <c r="A72" s="7" t="s">
        <v>62</v>
      </c>
      <c r="B72" s="7" t="s">
        <v>205</v>
      </c>
      <c r="C72" s="9"/>
      <c r="D72" s="31"/>
      <c r="E72" s="35" t="e">
        <f>D72/C72*100</f>
        <v>#DIV/0!</v>
      </c>
      <c r="F72" s="41"/>
      <c r="G72" s="34" t="e">
        <f>F72/C72*100</f>
        <v>#DIV/0!</v>
      </c>
    </row>
    <row r="73" spans="1:7" ht="42.75" customHeight="1">
      <c r="A73" s="7" t="s">
        <v>151</v>
      </c>
      <c r="B73" s="7" t="s">
        <v>63</v>
      </c>
      <c r="C73" s="6">
        <v>0</v>
      </c>
      <c r="D73" s="31">
        <v>1</v>
      </c>
      <c r="E73" s="35"/>
      <c r="F73" s="40">
        <v>16.29</v>
      </c>
      <c r="G73" s="34">
        <v>0</v>
      </c>
    </row>
    <row r="74" spans="1:7" ht="52.5" hidden="1">
      <c r="A74" s="7" t="s">
        <v>64</v>
      </c>
      <c r="B74" s="7" t="s">
        <v>65</v>
      </c>
      <c r="C74" s="6"/>
      <c r="D74" s="31"/>
      <c r="E74" s="35" t="e">
        <f>D74/C74*100</f>
        <v>#DIV/0!</v>
      </c>
      <c r="F74" s="41"/>
      <c r="G74" s="34" t="e">
        <f aca="true" t="shared" si="3" ref="G74:G85">F74/C74*100</f>
        <v>#DIV/0!</v>
      </c>
    </row>
    <row r="75" spans="1:7" ht="30.75" customHeight="1">
      <c r="A75" s="37" t="s">
        <v>152</v>
      </c>
      <c r="B75" s="11" t="s">
        <v>66</v>
      </c>
      <c r="C75" s="26">
        <f>C78+C79</f>
        <v>140</v>
      </c>
      <c r="D75" s="30">
        <f>D78+D79</f>
        <v>108.59</v>
      </c>
      <c r="E75" s="35">
        <f>D75/C75*100</f>
        <v>77.56428571428572</v>
      </c>
      <c r="F75" s="41">
        <f>F78</f>
        <v>81.33</v>
      </c>
      <c r="G75" s="34">
        <f t="shared" si="3"/>
        <v>58.09285714285715</v>
      </c>
    </row>
    <row r="76" spans="1:7" ht="30" customHeight="1" hidden="1">
      <c r="A76" s="7" t="s">
        <v>153</v>
      </c>
      <c r="B76" s="7" t="s">
        <v>67</v>
      </c>
      <c r="C76" s="9"/>
      <c r="D76" s="31"/>
      <c r="E76" s="35"/>
      <c r="F76" s="41"/>
      <c r="G76" s="34" t="e">
        <f t="shared" si="3"/>
        <v>#DIV/0!</v>
      </c>
    </row>
    <row r="77" spans="1:7" ht="0.75" customHeight="1" hidden="1">
      <c r="A77" s="7" t="s">
        <v>68</v>
      </c>
      <c r="B77" s="7" t="s">
        <v>69</v>
      </c>
      <c r="C77" s="9"/>
      <c r="D77" s="31"/>
      <c r="E77" s="35" t="e">
        <f>D77/C77*100</f>
        <v>#DIV/0!</v>
      </c>
      <c r="F77" s="41"/>
      <c r="G77" s="34" t="e">
        <f t="shared" si="3"/>
        <v>#DIV/0!</v>
      </c>
    </row>
    <row r="78" spans="1:7" ht="26.25">
      <c r="A78" s="7" t="s">
        <v>154</v>
      </c>
      <c r="B78" s="7" t="s">
        <v>156</v>
      </c>
      <c r="C78" s="6">
        <v>140</v>
      </c>
      <c r="D78" s="31">
        <v>108.59</v>
      </c>
      <c r="E78" s="35">
        <f>D78/C78*100</f>
        <v>77.56428571428572</v>
      </c>
      <c r="F78" s="40">
        <v>81.33</v>
      </c>
      <c r="G78" s="34">
        <f t="shared" si="3"/>
        <v>58.09285714285715</v>
      </c>
    </row>
    <row r="79" spans="1:7" ht="33.75" customHeight="1" hidden="1">
      <c r="A79" s="7" t="s">
        <v>155</v>
      </c>
      <c r="B79" s="7" t="s">
        <v>157</v>
      </c>
      <c r="C79" s="6">
        <v>0</v>
      </c>
      <c r="D79" s="31">
        <v>0</v>
      </c>
      <c r="E79" s="35" t="e">
        <f>D79/C79*100</f>
        <v>#DIV/0!</v>
      </c>
      <c r="F79" s="41"/>
      <c r="G79" s="34" t="e">
        <f t="shared" si="3"/>
        <v>#DIV/0!</v>
      </c>
    </row>
    <row r="80" spans="1:7" ht="31.5" customHeight="1">
      <c r="A80" s="42" t="s">
        <v>160</v>
      </c>
      <c r="B80" s="12" t="s">
        <v>70</v>
      </c>
      <c r="C80" s="27">
        <f>C81+C85+C99+C104+C107</f>
        <v>22621.240000000005</v>
      </c>
      <c r="D80" s="27">
        <f>D81+D85+D99+D104+D107</f>
        <v>11508.650000000001</v>
      </c>
      <c r="E80" s="27" t="e">
        <f>E81+E85+E99+E104+E107</f>
        <v>#DIV/0!</v>
      </c>
      <c r="F80" s="27">
        <f>F81+F85+F99+F104+F107+F119</f>
        <v>16875.739999999998</v>
      </c>
      <c r="G80" s="34">
        <f t="shared" si="3"/>
        <v>74.60130390730126</v>
      </c>
    </row>
    <row r="81" spans="1:7" ht="52.5">
      <c r="A81" s="10" t="s">
        <v>194</v>
      </c>
      <c r="B81" s="11" t="s">
        <v>71</v>
      </c>
      <c r="C81" s="26">
        <f>C82</f>
        <v>11660.6</v>
      </c>
      <c r="D81" s="30">
        <f>D82</f>
        <v>6594.74</v>
      </c>
      <c r="E81" s="35">
        <f>D81/C81*100</f>
        <v>56.55575184810387</v>
      </c>
      <c r="F81" s="41">
        <f>F82</f>
        <v>10466.22</v>
      </c>
      <c r="G81" s="34">
        <f t="shared" si="3"/>
        <v>89.7571308508996</v>
      </c>
    </row>
    <row r="82" spans="1:7" ht="28.5" customHeight="1">
      <c r="A82" s="7" t="s">
        <v>161</v>
      </c>
      <c r="B82" s="7" t="s">
        <v>72</v>
      </c>
      <c r="C82" s="6">
        <v>11660.6</v>
      </c>
      <c r="D82" s="31">
        <v>6594.74</v>
      </c>
      <c r="E82" s="35">
        <f>D82/C82*100</f>
        <v>56.55575184810387</v>
      </c>
      <c r="F82" s="40">
        <v>10466.22</v>
      </c>
      <c r="G82" s="34">
        <f t="shared" si="3"/>
        <v>89.7571308508996</v>
      </c>
    </row>
    <row r="83" spans="1:7" ht="26.25" hidden="1">
      <c r="A83" s="7" t="s">
        <v>73</v>
      </c>
      <c r="B83" s="7" t="s">
        <v>74</v>
      </c>
      <c r="C83" s="6"/>
      <c r="D83" s="31"/>
      <c r="E83" s="35" t="e">
        <f>D83/C83*100</f>
        <v>#DIV/0!</v>
      </c>
      <c r="F83" s="41"/>
      <c r="G83" s="34" t="e">
        <f t="shared" si="3"/>
        <v>#DIV/0!</v>
      </c>
    </row>
    <row r="84" spans="1:7" ht="39" hidden="1">
      <c r="A84" s="7" t="s">
        <v>75</v>
      </c>
      <c r="B84" s="7" t="s">
        <v>76</v>
      </c>
      <c r="C84" s="6"/>
      <c r="D84" s="31"/>
      <c r="E84" s="35" t="e">
        <f>D84/C84*100</f>
        <v>#DIV/0!</v>
      </c>
      <c r="F84" s="41"/>
      <c r="G84" s="34" t="e">
        <f t="shared" si="3"/>
        <v>#DIV/0!</v>
      </c>
    </row>
    <row r="85" spans="1:7" ht="39" customHeight="1">
      <c r="A85" s="10" t="s">
        <v>167</v>
      </c>
      <c r="B85" s="11" t="s">
        <v>77</v>
      </c>
      <c r="C85" s="26">
        <f>C86+C87+C95+C98</f>
        <v>3731.8</v>
      </c>
      <c r="D85" s="26">
        <f>D86+D87+D95+D98</f>
        <v>3204.78</v>
      </c>
      <c r="E85" s="26" t="e">
        <f>E86+E87+E95+E98</f>
        <v>#DIV/0!</v>
      </c>
      <c r="F85" s="26">
        <f>F86+F87+F95+F98</f>
        <v>1431.8</v>
      </c>
      <c r="G85" s="34">
        <f t="shared" si="3"/>
        <v>38.36754381263733</v>
      </c>
    </row>
    <row r="86" spans="1:7" ht="39" hidden="1">
      <c r="A86" s="7" t="s">
        <v>162</v>
      </c>
      <c r="B86" s="7" t="s">
        <v>78</v>
      </c>
      <c r="C86" s="6">
        <v>0</v>
      </c>
      <c r="D86" s="32"/>
      <c r="E86" s="35" t="e">
        <f aca="true" t="shared" si="4" ref="E86:E103">D86/C86*100</f>
        <v>#DIV/0!</v>
      </c>
      <c r="F86" s="40"/>
      <c r="G86" s="34"/>
    </row>
    <row r="87" spans="1:7" ht="51" customHeight="1">
      <c r="A87" s="7" t="s">
        <v>163</v>
      </c>
      <c r="B87" s="7" t="s">
        <v>164</v>
      </c>
      <c r="C87" s="6">
        <v>1431.8</v>
      </c>
      <c r="D87" s="31">
        <v>2377.92</v>
      </c>
      <c r="E87" s="35">
        <f t="shared" si="4"/>
        <v>166.0790613214136</v>
      </c>
      <c r="F87" s="40">
        <v>1431.8</v>
      </c>
      <c r="G87" s="34">
        <f aca="true" t="shared" si="5" ref="G87:G94">F87/C87*100</f>
        <v>100</v>
      </c>
    </row>
    <row r="88" spans="1:7" ht="1.5" customHeight="1" hidden="1">
      <c r="A88" s="7" t="s">
        <v>165</v>
      </c>
      <c r="B88" s="7" t="s">
        <v>80</v>
      </c>
      <c r="C88" s="6"/>
      <c r="D88" s="31"/>
      <c r="E88" s="35" t="e">
        <f t="shared" si="4"/>
        <v>#DIV/0!</v>
      </c>
      <c r="F88" s="41"/>
      <c r="G88" s="34" t="e">
        <f t="shared" si="5"/>
        <v>#DIV/0!</v>
      </c>
    </row>
    <row r="89" spans="1:7" ht="1.5" customHeight="1" hidden="1">
      <c r="A89" s="7" t="s">
        <v>79</v>
      </c>
      <c r="B89" s="7" t="s">
        <v>80</v>
      </c>
      <c r="C89" s="6"/>
      <c r="D89" s="31"/>
      <c r="E89" s="35" t="e">
        <f t="shared" si="4"/>
        <v>#DIV/0!</v>
      </c>
      <c r="F89" s="41"/>
      <c r="G89" s="34" t="e">
        <f t="shared" si="5"/>
        <v>#DIV/0!</v>
      </c>
    </row>
    <row r="90" spans="1:7" ht="92.25" hidden="1">
      <c r="A90" s="7" t="s">
        <v>81</v>
      </c>
      <c r="B90" s="7" t="s">
        <v>206</v>
      </c>
      <c r="C90" s="6"/>
      <c r="D90" s="31"/>
      <c r="E90" s="35" t="e">
        <f t="shared" si="4"/>
        <v>#DIV/0!</v>
      </c>
      <c r="F90" s="41"/>
      <c r="G90" s="34" t="e">
        <f t="shared" si="5"/>
        <v>#DIV/0!</v>
      </c>
    </row>
    <row r="91" spans="1:7" ht="49.5" customHeight="1" hidden="1">
      <c r="A91" s="7" t="s">
        <v>82</v>
      </c>
      <c r="B91" s="7" t="s">
        <v>83</v>
      </c>
      <c r="C91" s="6"/>
      <c r="D91" s="31"/>
      <c r="E91" s="35" t="e">
        <f t="shared" si="4"/>
        <v>#DIV/0!</v>
      </c>
      <c r="F91" s="41"/>
      <c r="G91" s="34" t="e">
        <f t="shared" si="5"/>
        <v>#DIV/0!</v>
      </c>
    </row>
    <row r="92" spans="1:7" ht="52.5" hidden="1">
      <c r="A92" s="7" t="s">
        <v>84</v>
      </c>
      <c r="B92" s="7" t="s">
        <v>85</v>
      </c>
      <c r="C92" s="6"/>
      <c r="D92" s="31"/>
      <c r="E92" s="35" t="e">
        <f t="shared" si="4"/>
        <v>#DIV/0!</v>
      </c>
      <c r="F92" s="41"/>
      <c r="G92" s="34" t="e">
        <f t="shared" si="5"/>
        <v>#DIV/0!</v>
      </c>
    </row>
    <row r="93" spans="1:7" ht="92.25" hidden="1">
      <c r="A93" s="7" t="s">
        <v>86</v>
      </c>
      <c r="B93" s="7" t="s">
        <v>207</v>
      </c>
      <c r="C93" s="6"/>
      <c r="D93" s="31"/>
      <c r="E93" s="35" t="e">
        <f t="shared" si="4"/>
        <v>#DIV/0!</v>
      </c>
      <c r="F93" s="41"/>
      <c r="G93" s="34" t="e">
        <f t="shared" si="5"/>
        <v>#DIV/0!</v>
      </c>
    </row>
    <row r="94" spans="1:7" ht="92.25" hidden="1">
      <c r="A94" s="7" t="s">
        <v>87</v>
      </c>
      <c r="B94" s="7" t="s">
        <v>208</v>
      </c>
      <c r="C94" s="6"/>
      <c r="D94" s="31"/>
      <c r="E94" s="35" t="e">
        <f t="shared" si="4"/>
        <v>#DIV/0!</v>
      </c>
      <c r="F94" s="41"/>
      <c r="G94" s="34" t="e">
        <f t="shared" si="5"/>
        <v>#DIV/0!</v>
      </c>
    </row>
    <row r="95" spans="1:7" ht="24" customHeight="1" hidden="1">
      <c r="A95" s="7" t="s">
        <v>166</v>
      </c>
      <c r="B95" s="7" t="s">
        <v>88</v>
      </c>
      <c r="C95" s="6">
        <v>0</v>
      </c>
      <c r="D95" s="31">
        <v>826.86</v>
      </c>
      <c r="E95" s="35" t="e">
        <f t="shared" si="4"/>
        <v>#DIV/0!</v>
      </c>
      <c r="F95" s="40"/>
      <c r="G95" s="34"/>
    </row>
    <row r="96" spans="1:7" ht="0.75" customHeight="1">
      <c r="A96" s="7" t="s">
        <v>89</v>
      </c>
      <c r="B96" s="7" t="s">
        <v>90</v>
      </c>
      <c r="C96" s="6"/>
      <c r="D96" s="31"/>
      <c r="E96" s="35" t="e">
        <f t="shared" si="4"/>
        <v>#DIV/0!</v>
      </c>
      <c r="F96" s="41"/>
      <c r="G96" s="34" t="e">
        <f aca="true" t="shared" si="6" ref="G96:G101">F96/C96*100</f>
        <v>#DIV/0!</v>
      </c>
    </row>
    <row r="97" spans="1:7" ht="0.75" customHeight="1">
      <c r="A97" s="7"/>
      <c r="B97" s="7"/>
      <c r="C97" s="6"/>
      <c r="D97" s="31"/>
      <c r="E97" s="35"/>
      <c r="F97" s="41"/>
      <c r="G97" s="34"/>
    </row>
    <row r="98" spans="1:7" ht="46.5" customHeight="1">
      <c r="A98" s="7" t="s">
        <v>215</v>
      </c>
      <c r="B98" s="7" t="s">
        <v>216</v>
      </c>
      <c r="C98" s="6">
        <v>2300</v>
      </c>
      <c r="D98" s="31"/>
      <c r="E98" s="35"/>
      <c r="F98" s="41"/>
      <c r="G98" s="34"/>
    </row>
    <row r="99" spans="1:7" ht="30.75" customHeight="1">
      <c r="A99" s="10" t="s">
        <v>168</v>
      </c>
      <c r="B99" s="11" t="s">
        <v>91</v>
      </c>
      <c r="C99" s="26">
        <f>C100+C102+C106</f>
        <v>755.86</v>
      </c>
      <c r="D99" s="30">
        <f>D100+D102</f>
        <v>426.43</v>
      </c>
      <c r="E99" s="35">
        <f t="shared" si="4"/>
        <v>56.41653216204059</v>
      </c>
      <c r="F99" s="41">
        <f>F100+F102</f>
        <v>566.9</v>
      </c>
      <c r="G99" s="34">
        <f t="shared" si="6"/>
        <v>75.00066149816102</v>
      </c>
    </row>
    <row r="100" spans="1:7" ht="52.5">
      <c r="A100" s="7" t="s">
        <v>169</v>
      </c>
      <c r="B100" s="7" t="s">
        <v>92</v>
      </c>
      <c r="C100" s="6">
        <v>195.08</v>
      </c>
      <c r="D100" s="31">
        <v>169.88</v>
      </c>
      <c r="E100" s="35">
        <f t="shared" si="4"/>
        <v>87.08222267787573</v>
      </c>
      <c r="F100" s="40">
        <v>146.31</v>
      </c>
      <c r="G100" s="34">
        <f t="shared" si="6"/>
        <v>75</v>
      </c>
    </row>
    <row r="101" spans="1:7" ht="3" customHeight="1" hidden="1">
      <c r="A101" s="7" t="s">
        <v>93</v>
      </c>
      <c r="B101" s="7" t="s">
        <v>94</v>
      </c>
      <c r="C101" s="6"/>
      <c r="D101" s="31"/>
      <c r="E101" s="35" t="e">
        <f t="shared" si="4"/>
        <v>#DIV/0!</v>
      </c>
      <c r="F101" s="41"/>
      <c r="G101" s="34" t="e">
        <f t="shared" si="6"/>
        <v>#DIV/0!</v>
      </c>
    </row>
    <row r="102" spans="1:7" ht="37.5" customHeight="1">
      <c r="A102" s="7" t="s">
        <v>170</v>
      </c>
      <c r="B102" s="7" t="s">
        <v>95</v>
      </c>
      <c r="C102" s="6">
        <v>560.78</v>
      </c>
      <c r="D102" s="31">
        <v>256.55</v>
      </c>
      <c r="E102" s="35">
        <f t="shared" si="4"/>
        <v>45.74877848710725</v>
      </c>
      <c r="F102" s="40">
        <v>420.59</v>
      </c>
      <c r="G102" s="34">
        <f>F102/C102*100</f>
        <v>75.00089161525018</v>
      </c>
    </row>
    <row r="103" spans="1:7" ht="39" hidden="1">
      <c r="A103" s="7" t="s">
        <v>171</v>
      </c>
      <c r="B103" s="7" t="s">
        <v>96</v>
      </c>
      <c r="C103" s="6"/>
      <c r="D103" s="31"/>
      <c r="E103" s="35" t="e">
        <f t="shared" si="4"/>
        <v>#DIV/0!</v>
      </c>
      <c r="F103" s="41"/>
      <c r="G103" s="34" t="e">
        <f>F103/C103*100</f>
        <v>#DIV/0!</v>
      </c>
    </row>
    <row r="104" spans="1:7" ht="24" customHeight="1">
      <c r="A104" s="10" t="s">
        <v>166</v>
      </c>
      <c r="B104" s="11" t="s">
        <v>214</v>
      </c>
      <c r="C104" s="26">
        <v>3456.72</v>
      </c>
      <c r="D104" s="31"/>
      <c r="E104" s="35"/>
      <c r="F104" s="41">
        <f>F105</f>
        <v>2461.92</v>
      </c>
      <c r="G104" s="34">
        <f>F104/C104*100</f>
        <v>71.22127334583074</v>
      </c>
    </row>
    <row r="105" spans="1:7" ht="20.25" customHeight="1">
      <c r="A105" s="7" t="s">
        <v>166</v>
      </c>
      <c r="B105" s="7" t="s">
        <v>214</v>
      </c>
      <c r="C105" s="6">
        <v>3456.72</v>
      </c>
      <c r="D105" s="31"/>
      <c r="E105" s="35"/>
      <c r="F105" s="40">
        <v>2461.92</v>
      </c>
      <c r="G105" s="34">
        <f>F105/C105*100</f>
        <v>71.22127334583074</v>
      </c>
    </row>
    <row r="106" spans="1:7" ht="43.5" customHeight="1" hidden="1">
      <c r="A106" s="7" t="s">
        <v>172</v>
      </c>
      <c r="B106" s="7" t="s">
        <v>95</v>
      </c>
      <c r="C106" s="6">
        <v>0</v>
      </c>
      <c r="D106" s="31"/>
      <c r="E106" s="35"/>
      <c r="F106" s="40">
        <v>0</v>
      </c>
      <c r="G106" s="34"/>
    </row>
    <row r="107" spans="1:7" ht="29.25" customHeight="1">
      <c r="A107" s="10" t="s">
        <v>195</v>
      </c>
      <c r="B107" s="11" t="s">
        <v>97</v>
      </c>
      <c r="C107" s="26">
        <f>C108+C110</f>
        <v>3016.26</v>
      </c>
      <c r="D107" s="30">
        <f>D108+D110</f>
        <v>1282.7</v>
      </c>
      <c r="E107" s="35">
        <f aca="true" t="shared" si="7" ref="E107:E115">D107/C107*100</f>
        <v>42.526174799254704</v>
      </c>
      <c r="F107" s="41">
        <f>F110</f>
        <v>2019.31</v>
      </c>
      <c r="G107" s="34">
        <f aca="true" t="shared" si="8" ref="G107:G118">F107/C107*100</f>
        <v>66.94747800255946</v>
      </c>
    </row>
    <row r="108" spans="1:7" ht="12.75" hidden="1">
      <c r="A108" s="7"/>
      <c r="B108" s="7"/>
      <c r="C108" s="6"/>
      <c r="D108" s="31">
        <v>18.7</v>
      </c>
      <c r="E108" s="35" t="e">
        <f t="shared" si="7"/>
        <v>#DIV/0!</v>
      </c>
      <c r="F108" s="41"/>
      <c r="G108" s="34" t="e">
        <f t="shared" si="8"/>
        <v>#DIV/0!</v>
      </c>
    </row>
    <row r="109" spans="1:7" ht="78.75" hidden="1">
      <c r="A109" s="7" t="s">
        <v>98</v>
      </c>
      <c r="B109" s="7" t="s">
        <v>99</v>
      </c>
      <c r="C109" s="6"/>
      <c r="D109" s="31"/>
      <c r="E109" s="35" t="e">
        <f t="shared" si="7"/>
        <v>#DIV/0!</v>
      </c>
      <c r="F109" s="41"/>
      <c r="G109" s="34" t="e">
        <f t="shared" si="8"/>
        <v>#DIV/0!</v>
      </c>
    </row>
    <row r="110" spans="1:7" ht="30.75" customHeight="1">
      <c r="A110" s="7" t="s">
        <v>173</v>
      </c>
      <c r="B110" s="7" t="s">
        <v>100</v>
      </c>
      <c r="C110" s="6">
        <v>3016.26</v>
      </c>
      <c r="D110" s="31">
        <v>1264</v>
      </c>
      <c r="E110" s="35">
        <f t="shared" si="7"/>
        <v>41.90620172001087</v>
      </c>
      <c r="F110" s="40">
        <v>2019.31</v>
      </c>
      <c r="G110" s="34">
        <f t="shared" si="8"/>
        <v>66.94747800255946</v>
      </c>
    </row>
    <row r="111" spans="1:7" ht="0.75" customHeight="1" hidden="1">
      <c r="A111" s="7" t="s">
        <v>101</v>
      </c>
      <c r="B111" s="7" t="s">
        <v>102</v>
      </c>
      <c r="C111" s="6"/>
      <c r="D111" s="31"/>
      <c r="E111" s="35" t="e">
        <f t="shared" si="7"/>
        <v>#DIV/0!</v>
      </c>
      <c r="F111" s="41"/>
      <c r="G111" s="34" t="e">
        <f t="shared" si="8"/>
        <v>#DIV/0!</v>
      </c>
    </row>
    <row r="112" spans="1:7" ht="26.25" hidden="1">
      <c r="A112" s="10" t="s">
        <v>103</v>
      </c>
      <c r="B112" s="11" t="s">
        <v>104</v>
      </c>
      <c r="C112" s="6"/>
      <c r="D112" s="31"/>
      <c r="E112" s="35" t="e">
        <f t="shared" si="7"/>
        <v>#DIV/0!</v>
      </c>
      <c r="F112" s="41"/>
      <c r="G112" s="34" t="e">
        <f t="shared" si="8"/>
        <v>#DIV/0!</v>
      </c>
    </row>
    <row r="113" spans="1:7" ht="26.25" hidden="1">
      <c r="A113" s="7" t="s">
        <v>105</v>
      </c>
      <c r="B113" s="7" t="s">
        <v>106</v>
      </c>
      <c r="C113" s="6"/>
      <c r="D113" s="31"/>
      <c r="E113" s="35" t="e">
        <f t="shared" si="7"/>
        <v>#DIV/0!</v>
      </c>
      <c r="F113" s="41"/>
      <c r="G113" s="34" t="e">
        <f t="shared" si="8"/>
        <v>#DIV/0!</v>
      </c>
    </row>
    <row r="114" spans="1:7" ht="144.75" hidden="1">
      <c r="A114" s="10" t="s">
        <v>107</v>
      </c>
      <c r="B114" s="11" t="s">
        <v>108</v>
      </c>
      <c r="C114" s="9"/>
      <c r="D114" s="31"/>
      <c r="E114" s="35" t="e">
        <f t="shared" si="7"/>
        <v>#DIV/0!</v>
      </c>
      <c r="F114" s="41"/>
      <c r="G114" s="34" t="e">
        <f t="shared" si="8"/>
        <v>#DIV/0!</v>
      </c>
    </row>
    <row r="115" spans="1:7" ht="39" hidden="1">
      <c r="A115" s="7" t="s">
        <v>109</v>
      </c>
      <c r="B115" s="7" t="s">
        <v>110</v>
      </c>
      <c r="C115" s="9"/>
      <c r="D115" s="31"/>
      <c r="E115" s="35" t="e">
        <f t="shared" si="7"/>
        <v>#DIV/0!</v>
      </c>
      <c r="F115" s="41"/>
      <c r="G115" s="34" t="e">
        <f t="shared" si="8"/>
        <v>#DIV/0!</v>
      </c>
    </row>
    <row r="116" spans="1:7" ht="45" hidden="1">
      <c r="A116" s="10" t="s">
        <v>174</v>
      </c>
      <c r="B116" s="36" t="s">
        <v>111</v>
      </c>
      <c r="C116" s="28"/>
      <c r="D116" s="30">
        <f>D117</f>
        <v>-297.62</v>
      </c>
      <c r="E116" s="35"/>
      <c r="F116" s="41"/>
      <c r="G116" s="34" t="e">
        <f t="shared" si="8"/>
        <v>#DIV/0!</v>
      </c>
    </row>
    <row r="117" spans="1:7" ht="52.5" hidden="1">
      <c r="A117" s="7" t="s">
        <v>175</v>
      </c>
      <c r="B117" s="7" t="s">
        <v>112</v>
      </c>
      <c r="C117" s="9"/>
      <c r="D117" s="31">
        <v>-297.62</v>
      </c>
      <c r="E117" s="35"/>
      <c r="F117" s="41"/>
      <c r="G117" s="34" t="e">
        <f t="shared" si="8"/>
        <v>#DIV/0!</v>
      </c>
    </row>
    <row r="118" spans="1:7" ht="0.75" customHeight="1">
      <c r="A118" s="7" t="s">
        <v>113</v>
      </c>
      <c r="B118" s="7" t="s">
        <v>114</v>
      </c>
      <c r="C118" s="9"/>
      <c r="D118" s="31"/>
      <c r="E118" s="35" t="e">
        <f>D118/C118*100</f>
        <v>#DIV/0!</v>
      </c>
      <c r="F118" s="41"/>
      <c r="G118" s="34" t="e">
        <f t="shared" si="8"/>
        <v>#DIV/0!</v>
      </c>
    </row>
    <row r="119" spans="1:7" ht="40.5" customHeight="1">
      <c r="A119" s="10" t="s">
        <v>210</v>
      </c>
      <c r="B119" s="10" t="s">
        <v>209</v>
      </c>
      <c r="C119" s="9"/>
      <c r="D119" s="31"/>
      <c r="E119" s="38"/>
      <c r="F119" s="44">
        <v>-70.41</v>
      </c>
      <c r="G119" s="34"/>
    </row>
    <row r="120" spans="1:7" ht="0.75" customHeight="1">
      <c r="A120" s="7"/>
      <c r="B120" s="7"/>
      <c r="C120" s="9"/>
      <c r="D120" s="31"/>
      <c r="E120" s="38"/>
      <c r="F120" s="45"/>
      <c r="G120" s="34" t="e">
        <f>F120/C120*100</f>
        <v>#DIV/0!</v>
      </c>
    </row>
    <row r="121" spans="1:7" ht="21.75" customHeight="1">
      <c r="A121" s="8"/>
      <c r="B121" s="1" t="s">
        <v>115</v>
      </c>
      <c r="C121" s="29">
        <f>C8+C40+C80+C119</f>
        <v>36761.04000000001</v>
      </c>
      <c r="D121" s="29">
        <f>D8+D40+D80+D119</f>
        <v>17100.160000000003</v>
      </c>
      <c r="E121" s="29" t="e">
        <f>E8+E40+E80+E119</f>
        <v>#DIV/0!</v>
      </c>
      <c r="F121" s="46">
        <f>F8+F40+F80</f>
        <v>28352.579999999998</v>
      </c>
      <c r="G121" s="34">
        <f>F121/C121*100</f>
        <v>77.12670805831388</v>
      </c>
    </row>
    <row r="122" spans="5:7" ht="12.75">
      <c r="E122" s="25"/>
      <c r="F122" s="25"/>
      <c r="G122" s="25"/>
    </row>
    <row r="123" spans="5:7" ht="12.75">
      <c r="E123" s="25"/>
      <c r="F123" s="25"/>
      <c r="G123" s="25"/>
    </row>
    <row r="124" spans="5:7" ht="12.75">
      <c r="E124" s="25"/>
      <c r="F124" s="25"/>
      <c r="G124" s="25"/>
    </row>
    <row r="125" spans="5:7" ht="12.75">
      <c r="E125" s="25"/>
      <c r="F125" s="25"/>
      <c r="G125" s="25"/>
    </row>
    <row r="126" spans="5:7" ht="12.75">
      <c r="E126" s="25"/>
      <c r="F126" s="25"/>
      <c r="G126" s="25"/>
    </row>
    <row r="127" spans="5:7" ht="12.75">
      <c r="E127" s="25"/>
      <c r="F127" s="25"/>
      <c r="G127" s="25"/>
    </row>
    <row r="128" spans="5:7" ht="12.75">
      <c r="E128" s="25"/>
      <c r="F128" s="25"/>
      <c r="G128" s="25"/>
    </row>
    <row r="129" spans="5:7" ht="12.75">
      <c r="E129" s="25"/>
      <c r="F129" s="25"/>
      <c r="G129" s="25"/>
    </row>
    <row r="130" spans="5:7" ht="12.75">
      <c r="E130" s="25"/>
      <c r="F130" s="25"/>
      <c r="G130" s="25"/>
    </row>
    <row r="131" spans="5:7" ht="12.75">
      <c r="E131" s="25"/>
      <c r="F131" s="25"/>
      <c r="G131" s="25"/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2016-10-21T07:17:26Z</cp:lastPrinted>
  <dcterms:created xsi:type="dcterms:W3CDTF">1996-10-08T23:32:33Z</dcterms:created>
  <dcterms:modified xsi:type="dcterms:W3CDTF">2016-11-08T08:00:10Z</dcterms:modified>
  <cp:category/>
  <cp:version/>
  <cp:contentType/>
  <cp:contentStatus/>
</cp:coreProperties>
</file>