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6" windowHeight="6432" activeTab="0"/>
  </bookViews>
  <sheets>
    <sheet name="Форм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<sst xmlns="http://schemas.openxmlformats.org/spreadsheetml/2006/main" count="99" uniqueCount="51">
  <si>
    <t>кв.м</t>
  </si>
  <si>
    <t>км</t>
  </si>
  <si>
    <t>тыс.руб.</t>
  </si>
  <si>
    <t>№ п/п</t>
  </si>
  <si>
    <t>Оплачено подрядчику</t>
  </si>
  <si>
    <t>Остаток средств</t>
  </si>
  <si>
    <t>наименование поселения</t>
  </si>
  <si>
    <t>1.</t>
  </si>
  <si>
    <t>1.1.</t>
  </si>
  <si>
    <t xml:space="preserve">Итого </t>
  </si>
  <si>
    <t>(по подразделам 0409 "Дорожное хозяйство",  0501 "Жилищное хозяйство",  0503 "Благоустройство")</t>
  </si>
  <si>
    <t>Код              под -        раздела</t>
  </si>
  <si>
    <t>Итого по программам</t>
  </si>
  <si>
    <t>Всего</t>
  </si>
  <si>
    <t>Объем бюджетных расходов</t>
  </si>
  <si>
    <t>бюджет МО</t>
  </si>
  <si>
    <t>областной бюджет</t>
  </si>
  <si>
    <t>I.</t>
  </si>
  <si>
    <t>II.</t>
  </si>
  <si>
    <t>в том числе:</t>
  </si>
  <si>
    <t>Всего по МО :</t>
  </si>
  <si>
    <t>Наименование программы, мероприятия программы (адрес)</t>
  </si>
  <si>
    <t>Мероприятия, не включенные в целевые  программы</t>
  </si>
  <si>
    <t>Администрация Рождественского сельского поселения Гатчинского муниципального района Ленинградской области</t>
  </si>
  <si>
    <t>0409</t>
  </si>
  <si>
    <t xml:space="preserve">Ремонт дорог </t>
  </si>
  <si>
    <t>Услуги по сметам</t>
  </si>
  <si>
    <t>Ямочный ремонт дорог</t>
  </si>
  <si>
    <t>Содержание дорог в зимний период</t>
  </si>
  <si>
    <t>Подпрограмма " Жилищно-коммунальное хозяйство, содержание автомобильных дорог и благоустройство территории  сельского  поселения" - всего, в том числе:</t>
  </si>
  <si>
    <t>Софинансирование мероприятий, включенных в ГП ЛО "Развитие автомобильных дорог Ленинградской области" - всего,из них:</t>
  </si>
  <si>
    <t>1.1.1.</t>
  </si>
  <si>
    <t>1.1.2.</t>
  </si>
  <si>
    <t>Муниципальная программа сельского поселения поселения"Социально-экономическое развитие сельского  поселения Гатчинского муниципального района"Целевые программы  реализуемые  на территорииМО</t>
  </si>
  <si>
    <t>Госэкспертиза ПСД</t>
  </si>
  <si>
    <t>Паспортизация дорог</t>
  </si>
  <si>
    <t xml:space="preserve">Наименование программы (подпрограммы), мероприятия  программы (п/программы) </t>
  </si>
  <si>
    <t>кв.м/        ко-во двор.тер.</t>
  </si>
  <si>
    <t>кв.м/                               ко-во двор.тер.</t>
  </si>
  <si>
    <t xml:space="preserve"> </t>
  </si>
  <si>
    <t>План на 2016 год</t>
  </si>
  <si>
    <t>Разработка проектно-сметной документации на строительство пешеходного мостового перехода через р. Оредеж в дер. Даймище</t>
  </si>
  <si>
    <t>Х</t>
  </si>
  <si>
    <t>Ремонт асфальтобетонного покрытия участка дороги общего пользования местного значения от дома №4 до детского сада в д.Батово Рождественского сельского поселения Гатчинского муниципального района Ленинградской области</t>
  </si>
  <si>
    <t>Безопасность дорожного движения</t>
  </si>
  <si>
    <t>Глава администрации                                        С А Букашкин</t>
  </si>
  <si>
    <t xml:space="preserve">Главный  бухгалтер                                            Л А Петрова </t>
  </si>
  <si>
    <t>Исп Петрова Л А  тел 881371 62-142</t>
  </si>
  <si>
    <t>Информация об объемах выполненных и оплаченных дорожных работ  за 4 кв   2016 г.</t>
  </si>
  <si>
    <t>Выполнено за  2016 г.</t>
  </si>
  <si>
    <t>Выполнено за   2016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</si>
</sst>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#,##0.00000"/>
    <numFmt numFmtId="176" formatCode="0.00000"/>
    <numFmt numFmtId="177" formatCode="0.000000"/>
    <numFmt numFmtId="178" formatCode="0.0000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vertAlign val="superscript"/>
      <sz val="9"/>
      <name val="Arial Cyr"/>
      <family val="0"/>
    </font>
    <font>
      <sz val="9"/>
      <name val="Times New Roman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30"/>
      <name val="Arial Cyr"/>
      <family val="0"/>
    </font>
    <font>
      <b/>
      <sz val="9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0070C0"/>
      <name val="Arial Cyr"/>
      <family val="0"/>
    </font>
    <font>
      <b/>
      <sz val="9"/>
      <color rgb="FF0070C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176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6" fillId="33" borderId="10" xfId="0" applyNumberFormat="1" applyFont="1" applyFill="1" applyBorder="1" applyAlignment="1">
      <alignment horizontal="center" wrapText="1"/>
    </xf>
    <xf numFmtId="174" fontId="6" fillId="33" borderId="10" xfId="0" applyNumberFormat="1" applyFont="1" applyFill="1" applyBorder="1" applyAlignment="1">
      <alignment horizontal="center" wrapText="1"/>
    </xf>
    <xf numFmtId="176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6" fillId="33" borderId="10" xfId="0" applyNumberFormat="1" applyFont="1" applyFill="1" applyBorder="1" applyAlignment="1">
      <alignment horizontal="right" wrapText="1"/>
    </xf>
    <xf numFmtId="2" fontId="7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44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C1">
      <pane xSplit="18828" topLeftCell="Q1" activePane="topLeft" state="split"/>
      <selection pane="topLeft" activeCell="N34" sqref="N34"/>
      <selection pane="topRight" activeCell="Q4" sqref="Q4"/>
    </sheetView>
  </sheetViews>
  <sheetFormatPr defaultColWidth="9.125" defaultRowHeight="12.75"/>
  <cols>
    <col min="1" max="1" width="4.50390625" style="27" customWidth="1"/>
    <col min="2" max="2" width="37.00390625" style="27" customWidth="1"/>
    <col min="3" max="3" width="5.375" style="27" customWidth="1"/>
    <col min="4" max="4" width="4.875" style="27" customWidth="1"/>
    <col min="5" max="5" width="6.00390625" style="27" customWidth="1"/>
    <col min="6" max="6" width="12.00390625" style="27" customWidth="1"/>
    <col min="7" max="7" width="10.50390625" style="27" customWidth="1"/>
    <col min="8" max="8" width="12.125" style="27" bestFit="1" customWidth="1"/>
    <col min="9" max="9" width="6.125" style="27" customWidth="1"/>
    <col min="10" max="10" width="5.375" style="27" customWidth="1"/>
    <col min="11" max="11" width="10.50390625" style="27" customWidth="1"/>
    <col min="12" max="12" width="10.625" style="27" customWidth="1"/>
    <col min="13" max="13" width="10.875" style="27" customWidth="1"/>
    <col min="14" max="14" width="8.625" style="27" customWidth="1"/>
    <col min="15" max="15" width="9.00390625" style="27" customWidth="1"/>
    <col min="16" max="16" width="10.50390625" style="27" customWidth="1"/>
    <col min="17" max="17" width="10.875" style="27" customWidth="1"/>
    <col min="18" max="18" width="10.50390625" style="27" bestFit="1" customWidth="1"/>
    <col min="19" max="16384" width="9.125" style="27" customWidth="1"/>
  </cols>
  <sheetData>
    <row r="1" spans="1:17" ht="17.25" customHeight="1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1.25" customHeight="1">
      <c r="A3" s="56" t="s">
        <v>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2" customHeight="1">
      <c r="A4" s="57" t="s">
        <v>10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4.25" customHeight="1">
      <c r="A5" s="43" t="s">
        <v>3</v>
      </c>
      <c r="B5" s="43" t="s">
        <v>21</v>
      </c>
      <c r="C5" s="43" t="s">
        <v>11</v>
      </c>
      <c r="D5" s="41" t="s">
        <v>40</v>
      </c>
      <c r="E5" s="41"/>
      <c r="F5" s="41"/>
      <c r="G5" s="41"/>
      <c r="H5" s="41"/>
      <c r="I5" s="41" t="s">
        <v>49</v>
      </c>
      <c r="J5" s="41"/>
      <c r="K5" s="41"/>
      <c r="L5" s="41"/>
      <c r="M5" s="41"/>
      <c r="N5" s="42" t="s">
        <v>4</v>
      </c>
      <c r="O5" s="42"/>
      <c r="P5" s="42"/>
      <c r="Q5" s="42" t="s">
        <v>5</v>
      </c>
    </row>
    <row r="6" spans="1:17" ht="15.75" customHeight="1">
      <c r="A6" s="44"/>
      <c r="B6" s="44"/>
      <c r="C6" s="44"/>
      <c r="D6" s="52" t="s">
        <v>0</v>
      </c>
      <c r="E6" s="52" t="s">
        <v>1</v>
      </c>
      <c r="F6" s="41" t="s">
        <v>14</v>
      </c>
      <c r="G6" s="41"/>
      <c r="H6" s="41"/>
      <c r="I6" s="52" t="s">
        <v>0</v>
      </c>
      <c r="J6" s="52" t="s">
        <v>1</v>
      </c>
      <c r="K6" s="41" t="s">
        <v>14</v>
      </c>
      <c r="L6" s="41"/>
      <c r="M6" s="41"/>
      <c r="N6" s="41" t="s">
        <v>14</v>
      </c>
      <c r="O6" s="41"/>
      <c r="P6" s="41"/>
      <c r="Q6" s="42"/>
    </row>
    <row r="7" spans="1:17" ht="12" customHeight="1">
      <c r="A7" s="44"/>
      <c r="B7" s="44"/>
      <c r="C7" s="44"/>
      <c r="D7" s="53"/>
      <c r="E7" s="53"/>
      <c r="F7" s="41" t="s">
        <v>13</v>
      </c>
      <c r="G7" s="41" t="s">
        <v>19</v>
      </c>
      <c r="H7" s="41"/>
      <c r="I7" s="53"/>
      <c r="J7" s="53"/>
      <c r="K7" s="41" t="s">
        <v>13</v>
      </c>
      <c r="L7" s="41" t="s">
        <v>19</v>
      </c>
      <c r="M7" s="41"/>
      <c r="N7" s="41" t="s">
        <v>13</v>
      </c>
      <c r="O7" s="41" t="s">
        <v>19</v>
      </c>
      <c r="P7" s="41"/>
      <c r="Q7" s="42"/>
    </row>
    <row r="8" spans="1:17" ht="24.75" customHeight="1">
      <c r="A8" s="44"/>
      <c r="B8" s="44"/>
      <c r="C8" s="44"/>
      <c r="D8" s="53"/>
      <c r="E8" s="53"/>
      <c r="F8" s="41"/>
      <c r="G8" s="5" t="s">
        <v>16</v>
      </c>
      <c r="H8" s="4" t="s">
        <v>15</v>
      </c>
      <c r="I8" s="54"/>
      <c r="J8" s="54"/>
      <c r="K8" s="41"/>
      <c r="L8" s="5" t="s">
        <v>16</v>
      </c>
      <c r="M8" s="4" t="s">
        <v>15</v>
      </c>
      <c r="N8" s="41"/>
      <c r="O8" s="9" t="s">
        <v>16</v>
      </c>
      <c r="P8" s="4" t="s">
        <v>15</v>
      </c>
      <c r="Q8" s="42"/>
    </row>
    <row r="9" spans="1:17" ht="14.25" customHeight="1">
      <c r="A9" s="45"/>
      <c r="B9" s="45"/>
      <c r="C9" s="45"/>
      <c r="D9" s="54"/>
      <c r="E9" s="54"/>
      <c r="F9" s="49" t="s">
        <v>2</v>
      </c>
      <c r="G9" s="50"/>
      <c r="H9" s="51"/>
      <c r="I9" s="2"/>
      <c r="J9" s="2"/>
      <c r="K9" s="49" t="s">
        <v>2</v>
      </c>
      <c r="L9" s="50"/>
      <c r="M9" s="51"/>
      <c r="N9" s="41" t="s">
        <v>2</v>
      </c>
      <c r="O9" s="41"/>
      <c r="P9" s="41"/>
      <c r="Q9" s="41"/>
    </row>
    <row r="10" spans="1:17" ht="15.75" customHeight="1">
      <c r="A10" s="6" t="s">
        <v>17</v>
      </c>
      <c r="B10" s="46" t="s">
        <v>33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</row>
    <row r="11" spans="1:17" ht="57.75" customHeight="1">
      <c r="A11" s="15" t="s">
        <v>7</v>
      </c>
      <c r="B11" s="16" t="s">
        <v>29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50.25" customHeight="1">
      <c r="A12" s="18" t="s">
        <v>8</v>
      </c>
      <c r="B12" s="19" t="s">
        <v>30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9" ht="36" customHeight="1">
      <c r="A13" s="1" t="s">
        <v>31</v>
      </c>
      <c r="B13" s="11" t="s">
        <v>41</v>
      </c>
      <c r="C13" s="13" t="s">
        <v>24</v>
      </c>
      <c r="D13" s="1" t="s">
        <v>42</v>
      </c>
      <c r="E13" s="28" t="s">
        <v>42</v>
      </c>
      <c r="F13" s="39">
        <f>G13+H13</f>
        <v>2080.48</v>
      </c>
      <c r="G13" s="40">
        <v>1950.48</v>
      </c>
      <c r="H13" s="40">
        <v>130</v>
      </c>
      <c r="I13" s="7"/>
      <c r="J13" s="12"/>
      <c r="K13" s="25"/>
      <c r="L13" s="25"/>
      <c r="M13" s="25"/>
      <c r="N13" s="25"/>
      <c r="O13" s="25"/>
      <c r="P13" s="25"/>
      <c r="Q13" s="25">
        <f>F13</f>
        <v>2080.48</v>
      </c>
      <c r="R13" s="14"/>
      <c r="S13" s="29"/>
    </row>
    <row r="14" spans="1:17" ht="69">
      <c r="A14" s="1" t="s">
        <v>32</v>
      </c>
      <c r="B14" s="10" t="s">
        <v>43</v>
      </c>
      <c r="C14" s="13" t="s">
        <v>24</v>
      </c>
      <c r="D14" s="30">
        <v>2225</v>
      </c>
      <c r="E14" s="31">
        <v>0.2629</v>
      </c>
      <c r="F14" s="38">
        <f>G14+H14</f>
        <v>2839.42155</v>
      </c>
      <c r="G14" s="40">
        <v>1431.8</v>
      </c>
      <c r="H14" s="40">
        <v>1407.62155</v>
      </c>
      <c r="I14" s="21">
        <v>2225</v>
      </c>
      <c r="J14" s="12">
        <v>0.2629</v>
      </c>
      <c r="K14" s="25">
        <v>2839.42</v>
      </c>
      <c r="L14" s="25">
        <v>1431.8</v>
      </c>
      <c r="M14" s="25">
        <v>1407.62</v>
      </c>
      <c r="N14" s="25">
        <v>2839.42</v>
      </c>
      <c r="O14" s="25">
        <v>1431.8</v>
      </c>
      <c r="P14" s="25">
        <v>1407.62</v>
      </c>
      <c r="Q14" s="25">
        <v>0</v>
      </c>
    </row>
    <row r="15" spans="1:18" ht="14.25" customHeight="1">
      <c r="A15" s="1"/>
      <c r="B15" s="8" t="s">
        <v>12</v>
      </c>
      <c r="C15" s="7"/>
      <c r="D15" s="7"/>
      <c r="E15" s="7"/>
      <c r="F15" s="26">
        <f>F13+F14</f>
        <v>4919.9015500000005</v>
      </c>
      <c r="G15" s="26">
        <f>G13+G14</f>
        <v>3382.2799999999997</v>
      </c>
      <c r="H15" s="26">
        <f>H13+H14</f>
        <v>1537.62155</v>
      </c>
      <c r="I15" s="32"/>
      <c r="J15" s="32"/>
      <c r="K15" s="26">
        <v>2839.42</v>
      </c>
      <c r="L15" s="26">
        <v>1431.8</v>
      </c>
      <c r="M15" s="26">
        <v>1407.62</v>
      </c>
      <c r="N15" s="26">
        <v>2839.42</v>
      </c>
      <c r="O15" s="26">
        <v>1431.8</v>
      </c>
      <c r="P15" s="26">
        <v>1407.62</v>
      </c>
      <c r="Q15" s="33">
        <f>Q13+Q14</f>
        <v>2080.48</v>
      </c>
      <c r="R15" s="34"/>
    </row>
    <row r="16" spans="1:17" ht="18" customHeight="1">
      <c r="A16" s="42" t="s">
        <v>3</v>
      </c>
      <c r="B16" s="42" t="s">
        <v>36</v>
      </c>
      <c r="C16" s="42" t="s">
        <v>11</v>
      </c>
      <c r="D16" s="41" t="s">
        <v>40</v>
      </c>
      <c r="E16" s="41"/>
      <c r="F16" s="41"/>
      <c r="G16" s="41"/>
      <c r="H16" s="41"/>
      <c r="I16" s="41" t="s">
        <v>50</v>
      </c>
      <c r="J16" s="41"/>
      <c r="K16" s="41"/>
      <c r="L16" s="41"/>
      <c r="M16" s="41"/>
      <c r="N16" s="42" t="s">
        <v>4</v>
      </c>
      <c r="O16" s="42"/>
      <c r="P16" s="42"/>
      <c r="Q16" s="42" t="s">
        <v>5</v>
      </c>
    </row>
    <row r="17" spans="1:17" ht="15.75" customHeight="1">
      <c r="A17" s="42"/>
      <c r="B17" s="42"/>
      <c r="C17" s="42"/>
      <c r="D17" s="43" t="s">
        <v>37</v>
      </c>
      <c r="E17" s="41" t="s">
        <v>1</v>
      </c>
      <c r="F17" s="41" t="s">
        <v>14</v>
      </c>
      <c r="G17" s="41"/>
      <c r="H17" s="41"/>
      <c r="I17" s="43" t="s">
        <v>38</v>
      </c>
      <c r="J17" s="41" t="s">
        <v>1</v>
      </c>
      <c r="K17" s="41" t="s">
        <v>14</v>
      </c>
      <c r="L17" s="41"/>
      <c r="M17" s="41"/>
      <c r="N17" s="41" t="s">
        <v>14</v>
      </c>
      <c r="O17" s="41"/>
      <c r="P17" s="41"/>
      <c r="Q17" s="42"/>
    </row>
    <row r="18" spans="1:17" ht="19.5" customHeight="1">
      <c r="A18" s="42"/>
      <c r="B18" s="42"/>
      <c r="C18" s="42"/>
      <c r="D18" s="44"/>
      <c r="E18" s="41"/>
      <c r="F18" s="41" t="s">
        <v>13</v>
      </c>
      <c r="G18" s="41" t="s">
        <v>19</v>
      </c>
      <c r="H18" s="41"/>
      <c r="I18" s="44"/>
      <c r="J18" s="41"/>
      <c r="K18" s="41" t="s">
        <v>13</v>
      </c>
      <c r="L18" s="41" t="s">
        <v>19</v>
      </c>
      <c r="M18" s="41"/>
      <c r="N18" s="41" t="s">
        <v>13</v>
      </c>
      <c r="O18" s="41" t="s">
        <v>19</v>
      </c>
      <c r="P18" s="41"/>
      <c r="Q18" s="42"/>
    </row>
    <row r="19" spans="1:17" ht="30" customHeight="1">
      <c r="A19" s="42"/>
      <c r="B19" s="42"/>
      <c r="C19" s="42"/>
      <c r="D19" s="44"/>
      <c r="E19" s="41"/>
      <c r="F19" s="41"/>
      <c r="G19" s="9" t="s">
        <v>16</v>
      </c>
      <c r="H19" s="4" t="s">
        <v>15</v>
      </c>
      <c r="I19" s="45"/>
      <c r="J19" s="41"/>
      <c r="K19" s="41"/>
      <c r="L19" s="9" t="s">
        <v>16</v>
      </c>
      <c r="M19" s="4" t="s">
        <v>15</v>
      </c>
      <c r="N19" s="41"/>
      <c r="O19" s="9" t="s">
        <v>16</v>
      </c>
      <c r="P19" s="4" t="s">
        <v>15</v>
      </c>
      <c r="Q19" s="42"/>
    </row>
    <row r="20" spans="1:18" ht="12.75" customHeight="1">
      <c r="A20" s="42"/>
      <c r="B20" s="42"/>
      <c r="C20" s="42"/>
      <c r="D20" s="45"/>
      <c r="E20" s="41"/>
      <c r="F20" s="41" t="s">
        <v>2</v>
      </c>
      <c r="G20" s="41"/>
      <c r="H20" s="41"/>
      <c r="I20" s="2"/>
      <c r="J20" s="2"/>
      <c r="K20" s="41" t="s">
        <v>2</v>
      </c>
      <c r="L20" s="41"/>
      <c r="M20" s="41"/>
      <c r="N20" s="41" t="s">
        <v>2</v>
      </c>
      <c r="O20" s="41"/>
      <c r="P20" s="41"/>
      <c r="Q20" s="41"/>
      <c r="R20" s="27" t="s">
        <v>39</v>
      </c>
    </row>
    <row r="21" spans="1:17" ht="27" customHeight="1">
      <c r="A21" s="3" t="s">
        <v>18</v>
      </c>
      <c r="B21" s="24" t="s">
        <v>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1.25">
      <c r="A22" s="1">
        <v>1</v>
      </c>
      <c r="B22" s="7" t="s">
        <v>25</v>
      </c>
      <c r="C22" s="13" t="s">
        <v>24</v>
      </c>
      <c r="D22" s="7"/>
      <c r="E22" s="7"/>
      <c r="F22" s="25">
        <f>G22+H22</f>
        <v>5247.737</v>
      </c>
      <c r="G22" s="25">
        <v>1921.82</v>
      </c>
      <c r="H22" s="25">
        <v>3325.917</v>
      </c>
      <c r="I22" s="21"/>
      <c r="J22" s="21"/>
      <c r="K22" s="25">
        <f>L22+M22</f>
        <v>5247.72</v>
      </c>
      <c r="L22" s="25">
        <v>1921.8</v>
      </c>
      <c r="M22" s="25">
        <v>3325.92</v>
      </c>
      <c r="N22" s="25">
        <f>O22+P22</f>
        <v>5247.72</v>
      </c>
      <c r="O22" s="25">
        <v>1921.8</v>
      </c>
      <c r="P22" s="25">
        <v>3325.92</v>
      </c>
      <c r="Q22" s="25">
        <v>0</v>
      </c>
    </row>
    <row r="23" spans="1:17" ht="11.25">
      <c r="A23" s="2">
        <v>2</v>
      </c>
      <c r="B23" s="7" t="s">
        <v>26</v>
      </c>
      <c r="C23" s="13" t="s">
        <v>24</v>
      </c>
      <c r="D23" s="7"/>
      <c r="E23" s="7"/>
      <c r="F23" s="25">
        <f aca="true" t="shared" si="0" ref="F23:F28">G23+H23</f>
        <v>45</v>
      </c>
      <c r="G23" s="25">
        <v>0</v>
      </c>
      <c r="H23" s="25">
        <v>45</v>
      </c>
      <c r="I23" s="21"/>
      <c r="J23" s="21"/>
      <c r="K23" s="25">
        <v>42.4</v>
      </c>
      <c r="L23" s="25">
        <f>G23</f>
        <v>0</v>
      </c>
      <c r="M23" s="25">
        <v>42.4</v>
      </c>
      <c r="N23" s="25">
        <f aca="true" t="shared" si="1" ref="N23:N28">O23+P23</f>
        <v>42.4</v>
      </c>
      <c r="O23" s="25">
        <v>0</v>
      </c>
      <c r="P23" s="25">
        <v>42.4</v>
      </c>
      <c r="Q23" s="25">
        <f aca="true" t="shared" si="2" ref="Q23:Q28">F23-N23</f>
        <v>2.6000000000000014</v>
      </c>
    </row>
    <row r="24" spans="1:17" ht="11.25">
      <c r="A24" s="2">
        <v>3</v>
      </c>
      <c r="B24" s="7" t="s">
        <v>27</v>
      </c>
      <c r="C24" s="13" t="s">
        <v>24</v>
      </c>
      <c r="D24" s="7"/>
      <c r="E24" s="7"/>
      <c r="F24" s="25">
        <f t="shared" si="0"/>
        <v>1155.75</v>
      </c>
      <c r="G24" s="25">
        <v>0</v>
      </c>
      <c r="H24" s="25">
        <v>1155.75</v>
      </c>
      <c r="I24" s="21"/>
      <c r="J24" s="21"/>
      <c r="K24" s="25">
        <v>733</v>
      </c>
      <c r="L24" s="25">
        <v>0</v>
      </c>
      <c r="M24" s="25">
        <v>733</v>
      </c>
      <c r="N24" s="25">
        <v>733</v>
      </c>
      <c r="O24" s="25">
        <v>0</v>
      </c>
      <c r="P24" s="25">
        <v>733</v>
      </c>
      <c r="Q24" s="25">
        <f t="shared" si="2"/>
        <v>422.75</v>
      </c>
    </row>
    <row r="25" spans="1:17" ht="11.25">
      <c r="A25" s="1">
        <v>4</v>
      </c>
      <c r="B25" s="7" t="s">
        <v>28</v>
      </c>
      <c r="C25" s="13" t="s">
        <v>24</v>
      </c>
      <c r="D25" s="7"/>
      <c r="E25" s="7"/>
      <c r="F25" s="25">
        <f t="shared" si="0"/>
        <v>1000</v>
      </c>
      <c r="G25" s="25">
        <v>0</v>
      </c>
      <c r="H25" s="25">
        <v>1000</v>
      </c>
      <c r="I25" s="21"/>
      <c r="J25" s="21"/>
      <c r="K25" s="25">
        <v>959</v>
      </c>
      <c r="L25" s="25">
        <v>0</v>
      </c>
      <c r="M25" s="25">
        <v>959</v>
      </c>
      <c r="N25" s="25">
        <v>959</v>
      </c>
      <c r="O25" s="25">
        <v>0</v>
      </c>
      <c r="P25" s="25">
        <v>959</v>
      </c>
      <c r="Q25" s="25">
        <f t="shared" si="2"/>
        <v>41</v>
      </c>
    </row>
    <row r="26" spans="1:17" ht="11.25">
      <c r="A26" s="1">
        <v>5</v>
      </c>
      <c r="B26" s="7" t="s">
        <v>34</v>
      </c>
      <c r="C26" s="13" t="s">
        <v>24</v>
      </c>
      <c r="D26" s="7"/>
      <c r="E26" s="7"/>
      <c r="F26" s="25">
        <f t="shared" si="0"/>
        <v>100</v>
      </c>
      <c r="G26" s="25">
        <v>0</v>
      </c>
      <c r="H26" s="25">
        <v>100</v>
      </c>
      <c r="I26" s="21"/>
      <c r="J26" s="21"/>
      <c r="K26" s="25">
        <v>95.54</v>
      </c>
      <c r="L26" s="25">
        <v>0</v>
      </c>
      <c r="M26" s="25">
        <v>95.54</v>
      </c>
      <c r="N26" s="25">
        <f t="shared" si="1"/>
        <v>95.538</v>
      </c>
      <c r="O26" s="25">
        <v>0</v>
      </c>
      <c r="P26" s="25">
        <v>95.538</v>
      </c>
      <c r="Q26" s="25">
        <f t="shared" si="2"/>
        <v>4.462000000000003</v>
      </c>
    </row>
    <row r="27" spans="1:17" ht="11.25">
      <c r="A27" s="1">
        <v>6</v>
      </c>
      <c r="B27" s="7" t="s">
        <v>35</v>
      </c>
      <c r="C27" s="13" t="s">
        <v>24</v>
      </c>
      <c r="D27" s="7"/>
      <c r="E27" s="7"/>
      <c r="F27" s="25">
        <f t="shared" si="0"/>
        <v>300</v>
      </c>
      <c r="G27" s="25">
        <v>0</v>
      </c>
      <c r="H27" s="25">
        <v>300</v>
      </c>
      <c r="I27" s="21"/>
      <c r="J27" s="21"/>
      <c r="K27" s="25">
        <v>180.29</v>
      </c>
      <c r="L27" s="25">
        <v>0</v>
      </c>
      <c r="M27" s="25">
        <v>180.29</v>
      </c>
      <c r="N27" s="25">
        <v>180.29</v>
      </c>
      <c r="O27" s="25">
        <v>0</v>
      </c>
      <c r="P27" s="25">
        <v>180.29</v>
      </c>
      <c r="Q27" s="25">
        <f t="shared" si="2"/>
        <v>119.71000000000001</v>
      </c>
    </row>
    <row r="28" spans="1:17" ht="11.25">
      <c r="A28" s="1">
        <v>7</v>
      </c>
      <c r="B28" s="7" t="s">
        <v>44</v>
      </c>
      <c r="C28" s="13" t="s">
        <v>24</v>
      </c>
      <c r="D28" s="7"/>
      <c r="E28" s="7"/>
      <c r="F28" s="25">
        <f t="shared" si="0"/>
        <v>200</v>
      </c>
      <c r="G28" s="25">
        <v>0</v>
      </c>
      <c r="H28" s="25">
        <v>200</v>
      </c>
      <c r="I28" s="21"/>
      <c r="J28" s="21"/>
      <c r="K28" s="25">
        <v>169.16</v>
      </c>
      <c r="L28" s="25">
        <v>0</v>
      </c>
      <c r="M28" s="25">
        <v>169.16</v>
      </c>
      <c r="N28" s="25">
        <f t="shared" si="1"/>
        <v>169.16</v>
      </c>
      <c r="O28" s="25">
        <v>0</v>
      </c>
      <c r="P28" s="25">
        <v>169.16</v>
      </c>
      <c r="Q28" s="25">
        <f t="shared" si="2"/>
        <v>30.840000000000003</v>
      </c>
    </row>
    <row r="29" spans="1:17" ht="16.5" customHeight="1">
      <c r="A29" s="1"/>
      <c r="B29" s="8" t="s">
        <v>9</v>
      </c>
      <c r="C29" s="7"/>
      <c r="D29" s="7"/>
      <c r="E29" s="7"/>
      <c r="F29" s="26">
        <f>SUM(F22:F28)</f>
        <v>8048.487</v>
      </c>
      <c r="G29" s="26">
        <f>SUM(G22:G28)</f>
        <v>1921.82</v>
      </c>
      <c r="H29" s="26">
        <f>SUM(H22:H28)</f>
        <v>6126.6669999999995</v>
      </c>
      <c r="I29" s="23"/>
      <c r="J29" s="22"/>
      <c r="K29" s="26">
        <f>K22+K23+K24+K25+K26+K27+K28</f>
        <v>7427.11</v>
      </c>
      <c r="L29" s="26">
        <f aca="true" t="shared" si="3" ref="K29:P29">SUM(L22:L28)</f>
        <v>1921.8</v>
      </c>
      <c r="M29" s="26">
        <f t="shared" si="3"/>
        <v>5505.3099999999995</v>
      </c>
      <c r="N29" s="26">
        <f t="shared" si="3"/>
        <v>7427.107999999999</v>
      </c>
      <c r="O29" s="26">
        <f t="shared" si="3"/>
        <v>1921.8</v>
      </c>
      <c r="P29" s="26">
        <f t="shared" si="3"/>
        <v>5505.307999999999</v>
      </c>
      <c r="Q29" s="26">
        <f>SUM(Q22:Q28)</f>
        <v>621.3620000000001</v>
      </c>
    </row>
    <row r="30" spans="1:18" ht="12.75" customHeight="1">
      <c r="A30" s="1"/>
      <c r="B30" s="8" t="s">
        <v>20</v>
      </c>
      <c r="C30" s="7"/>
      <c r="D30" s="7"/>
      <c r="E30" s="7"/>
      <c r="F30" s="26">
        <f>F29+F15</f>
        <v>12968.38855</v>
      </c>
      <c r="G30" s="25">
        <f>G29+G15</f>
        <v>5304.099999999999</v>
      </c>
      <c r="H30" s="25">
        <f>H29+H15</f>
        <v>7664.288549999999</v>
      </c>
      <c r="I30" s="20"/>
      <c r="J30" s="20"/>
      <c r="K30" s="26">
        <f>K29+K15</f>
        <v>10266.529999999999</v>
      </c>
      <c r="L30" s="59">
        <f aca="true" t="shared" si="4" ref="K30:P30">L29+L15</f>
        <v>3353.6</v>
      </c>
      <c r="M30" s="60">
        <f t="shared" si="4"/>
        <v>6912.929999999999</v>
      </c>
      <c r="N30" s="26">
        <f t="shared" si="4"/>
        <v>10266.527999999998</v>
      </c>
      <c r="O30" s="60">
        <f t="shared" si="4"/>
        <v>3353.6</v>
      </c>
      <c r="P30" s="60">
        <f t="shared" si="4"/>
        <v>6912.927999999999</v>
      </c>
      <c r="Q30" s="26">
        <f>Q29+Q15</f>
        <v>2701.842</v>
      </c>
      <c r="R30" s="37"/>
    </row>
    <row r="31" spans="1:17" ht="13.5" customHeight="1" hidden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6" ht="11.25" hidden="1">
      <c r="A32" s="35"/>
      <c r="G32" s="36"/>
      <c r="H32" s="36"/>
      <c r="L32" s="36"/>
      <c r="M32" s="36"/>
      <c r="N32" s="37"/>
      <c r="O32" s="36"/>
      <c r="P32" s="36"/>
    </row>
    <row r="33" spans="6:16" ht="12.75" customHeight="1">
      <c r="F33" s="37" t="s">
        <v>45</v>
      </c>
      <c r="G33" s="34"/>
      <c r="P33" s="36"/>
    </row>
    <row r="34" ht="2.25" customHeight="1"/>
    <row r="35" ht="11.25">
      <c r="F35" s="27" t="s">
        <v>46</v>
      </c>
    </row>
    <row r="36" ht="11.25">
      <c r="G36" s="36"/>
    </row>
    <row r="37" ht="11.25">
      <c r="B37" s="27" t="s">
        <v>47</v>
      </c>
    </row>
  </sheetData>
  <sheetProtection/>
  <mergeCells count="52">
    <mergeCell ref="A31:Q31"/>
    <mergeCell ref="B5:B9"/>
    <mergeCell ref="C5:C9"/>
    <mergeCell ref="F6:H6"/>
    <mergeCell ref="G7:H7"/>
    <mergeCell ref="F7:F8"/>
    <mergeCell ref="J6:J8"/>
    <mergeCell ref="F9:H9"/>
    <mergeCell ref="L18:M18"/>
    <mergeCell ref="N18:N19"/>
    <mergeCell ref="A1:Q1"/>
    <mergeCell ref="A2:Q2"/>
    <mergeCell ref="A3:Q3"/>
    <mergeCell ref="A4:Q4"/>
    <mergeCell ref="N6:P6"/>
    <mergeCell ref="N7:N8"/>
    <mergeCell ref="O7:P7"/>
    <mergeCell ref="A5:A9"/>
    <mergeCell ref="N5:P5"/>
    <mergeCell ref="I6:I8"/>
    <mergeCell ref="O18:P18"/>
    <mergeCell ref="I5:M5"/>
    <mergeCell ref="N17:P17"/>
    <mergeCell ref="I16:M16"/>
    <mergeCell ref="N16:P16"/>
    <mergeCell ref="K18:K19"/>
    <mergeCell ref="D5:H5"/>
    <mergeCell ref="Q5:Q8"/>
    <mergeCell ref="N9:Q9"/>
    <mergeCell ref="B10:Q10"/>
    <mergeCell ref="L7:M7"/>
    <mergeCell ref="K9:M9"/>
    <mergeCell ref="K6:M6"/>
    <mergeCell ref="K7:K8"/>
    <mergeCell ref="D6:D9"/>
    <mergeCell ref="E6:E9"/>
    <mergeCell ref="G18:H18"/>
    <mergeCell ref="A16:A20"/>
    <mergeCell ref="B16:B20"/>
    <mergeCell ref="C16:C20"/>
    <mergeCell ref="D16:H16"/>
    <mergeCell ref="F20:H20"/>
    <mergeCell ref="K20:M20"/>
    <mergeCell ref="N20:Q20"/>
    <mergeCell ref="Q16:Q19"/>
    <mergeCell ref="D17:D20"/>
    <mergeCell ref="E17:E20"/>
    <mergeCell ref="F17:H17"/>
    <mergeCell ref="I17:I19"/>
    <mergeCell ref="J17:J19"/>
    <mergeCell ref="K17:M17"/>
    <mergeCell ref="F18:F19"/>
  </mergeCells>
  <printOptions/>
  <pageMargins left="0.5" right="0.16" top="0.52" bottom="0.8" header="0.5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Петрова Людмила Алексеевна</cp:lastModifiedBy>
  <cp:lastPrinted>2017-01-12T14:26:01Z</cp:lastPrinted>
  <dcterms:created xsi:type="dcterms:W3CDTF">2014-08-20T07:24:10Z</dcterms:created>
  <dcterms:modified xsi:type="dcterms:W3CDTF">2017-01-12T14:26:08Z</dcterms:modified>
  <cp:category/>
  <cp:version/>
  <cp:contentType/>
  <cp:contentStatus/>
</cp:coreProperties>
</file>