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 (Бюджет 2019(20-21)" sheetId="1" r:id="rId1"/>
  </sheets>
  <definedNames/>
  <calcPr fullCalcOnLoad="1"/>
</workbook>
</file>

<file path=xl/sharedStrings.xml><?xml version="1.0" encoding="utf-8"?>
<sst xmlns="http://schemas.openxmlformats.org/spreadsheetml/2006/main" count="67" uniqueCount="63">
  <si>
    <t>Совета депутатов</t>
  </si>
  <si>
    <t>Рождественского сельского поселения</t>
  </si>
  <si>
    <t xml:space="preserve"> </t>
  </si>
  <si>
    <t>Сводный перечень</t>
  </si>
  <si>
    <t xml:space="preserve">статья </t>
  </si>
  <si>
    <t>классиф</t>
  </si>
  <si>
    <t>п\п</t>
  </si>
  <si>
    <t xml:space="preserve">Наименование продукции </t>
  </si>
  <si>
    <t xml:space="preserve">Муниципальный заказ </t>
  </si>
  <si>
    <t>админист</t>
  </si>
  <si>
    <t xml:space="preserve">культура </t>
  </si>
  <si>
    <t>благ-во</t>
  </si>
  <si>
    <t xml:space="preserve">Всего </t>
  </si>
  <si>
    <t xml:space="preserve">общ сумма </t>
  </si>
  <si>
    <t>Товары</t>
  </si>
  <si>
    <t>эконом</t>
  </si>
  <si>
    <t>Запчасти автомобильные</t>
  </si>
  <si>
    <t>Информатизация</t>
  </si>
  <si>
    <t>Компьютерная техника</t>
  </si>
  <si>
    <t>Канцелярские товары, расходные материлы</t>
  </si>
  <si>
    <t>Ремонт техники</t>
  </si>
  <si>
    <t>Услуги</t>
  </si>
  <si>
    <t>Продукция полиграф промыш</t>
  </si>
  <si>
    <t>Услуги сопровождения компьютерых программ</t>
  </si>
  <si>
    <t>Услуги связи</t>
  </si>
  <si>
    <t>Транспортные услуги</t>
  </si>
  <si>
    <t>доп</t>
  </si>
  <si>
    <t>код</t>
  </si>
  <si>
    <t>003</t>
  </si>
  <si>
    <t>Электроэнергия</t>
  </si>
  <si>
    <t>004</t>
  </si>
  <si>
    <t>Теплоснабжение</t>
  </si>
  <si>
    <t>005</t>
  </si>
  <si>
    <t>Водоснабжение и водоотведение</t>
  </si>
  <si>
    <t xml:space="preserve">Прочие услуги </t>
  </si>
  <si>
    <t xml:space="preserve">Мебель, муз инструменты,  </t>
  </si>
  <si>
    <t xml:space="preserve">Итого </t>
  </si>
  <si>
    <t>видов продукции( (товаров, работ и  услуг) для нужд</t>
  </si>
  <si>
    <t xml:space="preserve">                           Рождественского сельского поселения    </t>
  </si>
  <si>
    <t>Кадастровые  проекты</t>
  </si>
  <si>
    <t xml:space="preserve">Текущий ремонт помещений </t>
  </si>
  <si>
    <t>Благоустройство( расходы на ул освещ, уборка и вывоз мусора,  содер мест  захорон,общ связь , прочие).</t>
  </si>
  <si>
    <t>Муниципальный  заказ</t>
  </si>
  <si>
    <t>админ</t>
  </si>
  <si>
    <t>культура</t>
  </si>
  <si>
    <t xml:space="preserve">дор.фонд </t>
  </si>
  <si>
    <t>Муниципальный заказ</t>
  </si>
  <si>
    <t>всего</t>
  </si>
  <si>
    <t xml:space="preserve"> сумма </t>
  </si>
  <si>
    <t xml:space="preserve">благ-во </t>
  </si>
  <si>
    <t xml:space="preserve">дор фонд </t>
  </si>
  <si>
    <t xml:space="preserve">сумма </t>
  </si>
  <si>
    <t xml:space="preserve">дорож фонд </t>
  </si>
  <si>
    <t>2019год</t>
  </si>
  <si>
    <t xml:space="preserve">ГСМ </t>
  </si>
  <si>
    <t xml:space="preserve">    </t>
  </si>
  <si>
    <r>
      <t xml:space="preserve">  </t>
    </r>
    <r>
      <rPr>
        <b/>
        <sz val="8"/>
        <rFont val="Arial Cyr"/>
        <family val="0"/>
      </rPr>
      <t xml:space="preserve"> Работы</t>
    </r>
  </si>
  <si>
    <t>Ремонт дорог и содержание</t>
  </si>
  <si>
    <t>на 2019 год и плановый период 2020-2021 г</t>
  </si>
  <si>
    <t>2020год</t>
  </si>
  <si>
    <t>2021 год</t>
  </si>
  <si>
    <t>№   31     от  22 ноября  2018 г</t>
  </si>
  <si>
    <t>Приложение  №8 к решению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</si>
</sst>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206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9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41" fillId="0" borderId="17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17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41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6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41" fillId="0" borderId="13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5" fillId="0" borderId="28" xfId="0" applyFont="1" applyBorder="1" applyAlignment="1">
      <alignment/>
    </xf>
    <xf numFmtId="0" fontId="41" fillId="0" borderId="28" xfId="0" applyFont="1" applyBorder="1" applyAlignment="1">
      <alignment/>
    </xf>
    <xf numFmtId="0" fontId="1" fillId="0" borderId="12" xfId="0" applyFont="1" applyBorder="1" applyAlignment="1">
      <alignment/>
    </xf>
    <xf numFmtId="0" fontId="41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41" fillId="0" borderId="16" xfId="0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41" fillId="0" borderId="10" xfId="0" applyFont="1" applyBorder="1" applyAlignment="1">
      <alignment horizontal="right" wrapText="1"/>
    </xf>
    <xf numFmtId="0" fontId="1" fillId="0" borderId="19" xfId="0" applyFont="1" applyBorder="1" applyAlignment="1">
      <alignment/>
    </xf>
    <xf numFmtId="0" fontId="5" fillId="0" borderId="28" xfId="0" applyFont="1" applyBorder="1" applyAlignment="1">
      <alignment horizontal="right" wrapText="1"/>
    </xf>
    <xf numFmtId="0" fontId="41" fillId="0" borderId="28" xfId="0" applyFont="1" applyBorder="1" applyAlignment="1">
      <alignment horizontal="right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41" fillId="0" borderId="14" xfId="0" applyFont="1" applyBorder="1" applyAlignment="1">
      <alignment horizontal="right"/>
    </xf>
    <xf numFmtId="0" fontId="41" fillId="0" borderId="17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41" fillId="0" borderId="29" xfId="0" applyFont="1" applyBorder="1" applyAlignment="1">
      <alignment horizontal="right"/>
    </xf>
    <xf numFmtId="0" fontId="41" fillId="0" borderId="2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41" fillId="0" borderId="20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41" fillId="0" borderId="12" xfId="0" applyFont="1" applyBorder="1" applyAlignment="1">
      <alignment horizontal="right"/>
    </xf>
    <xf numFmtId="0" fontId="1" fillId="0" borderId="17" xfId="0" applyFont="1" applyBorder="1" applyAlignment="1">
      <alignment horizontal="right" wrapText="1"/>
    </xf>
    <xf numFmtId="0" fontId="41" fillId="0" borderId="17" xfId="0" applyFont="1" applyBorder="1" applyAlignment="1">
      <alignment horizontal="right" wrapText="1"/>
    </xf>
    <xf numFmtId="0" fontId="1" fillId="0" borderId="17" xfId="0" applyFont="1" applyBorder="1" applyAlignment="1">
      <alignment horizontal="right"/>
    </xf>
    <xf numFmtId="49" fontId="1" fillId="0" borderId="17" xfId="0" applyNumberFormat="1" applyFont="1" applyBorder="1" applyAlignment="1">
      <alignment/>
    </xf>
    <xf numFmtId="0" fontId="1" fillId="0" borderId="16" xfId="0" applyFont="1" applyBorder="1" applyAlignment="1">
      <alignment horizontal="left" wrapText="1"/>
    </xf>
    <xf numFmtId="0" fontId="41" fillId="0" borderId="16" xfId="0" applyFon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41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6" xfId="0" applyFont="1" applyBorder="1" applyAlignment="1">
      <alignment/>
    </xf>
    <xf numFmtId="0" fontId="4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zoomScalePageLayoutView="0" workbookViewId="0" topLeftCell="C1">
      <selection activeCell="P3" sqref="P3"/>
    </sheetView>
  </sheetViews>
  <sheetFormatPr defaultColWidth="9.00390625" defaultRowHeight="12.75"/>
  <cols>
    <col min="1" max="1" width="1.4921875" style="0" customWidth="1"/>
    <col min="2" max="2" width="5.125" style="0" customWidth="1"/>
    <col min="3" max="3" width="2.50390625" style="0" customWidth="1"/>
    <col min="6" max="6" width="3.50390625" style="0" customWidth="1"/>
    <col min="7" max="7" width="6.25390625" style="0" customWidth="1"/>
    <col min="8" max="8" width="7.00390625" style="0" customWidth="1"/>
    <col min="9" max="10" width="6.50390625" style="0" customWidth="1"/>
    <col min="11" max="11" width="7.125" style="0" customWidth="1"/>
    <col min="12" max="12" width="6.75390625" style="0" customWidth="1"/>
    <col min="13" max="13" width="6.875" style="0" customWidth="1"/>
    <col min="14" max="14" width="6.00390625" style="0" customWidth="1"/>
    <col min="15" max="15" width="7.00390625" style="0" customWidth="1"/>
    <col min="16" max="17" width="6.875" style="0" customWidth="1"/>
    <col min="18" max="18" width="7.50390625" style="0" customWidth="1"/>
    <col min="19" max="19" width="6.875" style="0" customWidth="1"/>
    <col min="20" max="20" width="6.50390625" style="0" customWidth="1"/>
    <col min="21" max="21" width="7.75390625" style="0" customWidth="1"/>
    <col min="22" max="22" width="9.125" style="0" hidden="1" customWidth="1"/>
  </cols>
  <sheetData>
    <row r="1" ht="12.75">
      <c r="Q1" t="s">
        <v>62</v>
      </c>
    </row>
    <row r="2" ht="12.75">
      <c r="Q2" t="s">
        <v>0</v>
      </c>
    </row>
    <row r="3" ht="12.75">
      <c r="Q3" t="s">
        <v>1</v>
      </c>
    </row>
    <row r="4" spans="17:20" ht="15.75" customHeight="1">
      <c r="Q4" s="112" t="s">
        <v>61</v>
      </c>
      <c r="R4" s="112"/>
      <c r="S4" s="112"/>
      <c r="T4" s="112"/>
    </row>
    <row r="5" ht="12.75" hidden="1"/>
    <row r="6" ht="1.5" customHeight="1" hidden="1"/>
    <row r="7" spans="1:20" ht="15">
      <c r="A7" s="10"/>
      <c r="B7" s="10"/>
      <c r="C7" s="10"/>
      <c r="D7" s="14" t="s">
        <v>2</v>
      </c>
      <c r="E7" s="14" t="s">
        <v>3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  <c r="T7" s="15"/>
    </row>
    <row r="8" spans="1:20" ht="15">
      <c r="A8" s="10"/>
      <c r="B8" s="10"/>
      <c r="C8" s="10"/>
      <c r="D8" s="14" t="s">
        <v>37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  <c r="T8" s="15"/>
    </row>
    <row r="9" spans="1:20" ht="15">
      <c r="A9" s="10"/>
      <c r="B9" s="10" t="s">
        <v>38</v>
      </c>
      <c r="C9" s="10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5"/>
      <c r="T9" s="15"/>
    </row>
    <row r="10" spans="4:20" ht="19.5" customHeight="1">
      <c r="D10" s="15"/>
      <c r="E10" s="15"/>
      <c r="F10" s="14" t="s">
        <v>58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  <c r="R10" s="15"/>
      <c r="S10" s="15"/>
      <c r="T10" s="15"/>
    </row>
    <row r="11" spans="1:22" ht="12.75">
      <c r="A11" s="1"/>
      <c r="B11" s="1" t="s">
        <v>4</v>
      </c>
      <c r="C11" s="17"/>
      <c r="D11" s="17"/>
      <c r="E11" s="18"/>
      <c r="F11" s="19"/>
      <c r="G11" s="106" t="s">
        <v>42</v>
      </c>
      <c r="H11" s="107"/>
      <c r="I11" s="107"/>
      <c r="J11" s="108"/>
      <c r="K11" s="21" t="s">
        <v>47</v>
      </c>
      <c r="L11" s="106" t="s">
        <v>46</v>
      </c>
      <c r="M11" s="107"/>
      <c r="N11" s="107"/>
      <c r="O11" s="108"/>
      <c r="P11" s="22" t="s">
        <v>47</v>
      </c>
      <c r="Q11" s="17" t="s">
        <v>8</v>
      </c>
      <c r="R11" s="18"/>
      <c r="S11" s="19"/>
      <c r="T11" s="18"/>
      <c r="U11" s="23" t="s">
        <v>12</v>
      </c>
      <c r="V11" s="4"/>
    </row>
    <row r="12" spans="1:22" ht="12.75">
      <c r="A12" s="2"/>
      <c r="B12" s="2" t="s">
        <v>15</v>
      </c>
      <c r="C12" s="24" t="s">
        <v>26</v>
      </c>
      <c r="D12" s="24"/>
      <c r="E12" s="25"/>
      <c r="F12" s="26"/>
      <c r="G12" s="106" t="s">
        <v>53</v>
      </c>
      <c r="H12" s="107"/>
      <c r="I12" s="107"/>
      <c r="J12" s="108"/>
      <c r="K12" s="21"/>
      <c r="L12" s="106" t="s">
        <v>59</v>
      </c>
      <c r="M12" s="107"/>
      <c r="N12" s="107"/>
      <c r="O12" s="108"/>
      <c r="P12" s="27"/>
      <c r="Q12" s="28"/>
      <c r="R12" s="29" t="s">
        <v>60</v>
      </c>
      <c r="S12" s="30"/>
      <c r="T12" s="19"/>
      <c r="U12" s="31"/>
      <c r="V12" s="6"/>
    </row>
    <row r="13" spans="1:22" ht="20.25">
      <c r="A13" s="2" t="s">
        <v>6</v>
      </c>
      <c r="B13" s="2" t="s">
        <v>5</v>
      </c>
      <c r="C13" s="24" t="s">
        <v>27</v>
      </c>
      <c r="D13" s="24" t="s">
        <v>7</v>
      </c>
      <c r="E13" s="25"/>
      <c r="F13" s="26"/>
      <c r="G13" s="26" t="s">
        <v>43</v>
      </c>
      <c r="H13" s="26" t="s">
        <v>44</v>
      </c>
      <c r="I13" s="26" t="s">
        <v>11</v>
      </c>
      <c r="J13" s="26" t="s">
        <v>45</v>
      </c>
      <c r="K13" s="32" t="s">
        <v>48</v>
      </c>
      <c r="L13" s="26" t="s">
        <v>43</v>
      </c>
      <c r="M13" s="26" t="s">
        <v>44</v>
      </c>
      <c r="N13" s="26" t="s">
        <v>49</v>
      </c>
      <c r="O13" s="26" t="s">
        <v>50</v>
      </c>
      <c r="P13" s="32" t="s">
        <v>51</v>
      </c>
      <c r="Q13" s="33" t="s">
        <v>9</v>
      </c>
      <c r="R13" s="33" t="s">
        <v>10</v>
      </c>
      <c r="S13" s="19" t="s">
        <v>11</v>
      </c>
      <c r="T13" s="34" t="s">
        <v>52</v>
      </c>
      <c r="U13" s="35" t="s">
        <v>13</v>
      </c>
      <c r="V13" s="6"/>
    </row>
    <row r="14" spans="1:22" ht="13.5" thickBot="1">
      <c r="A14" s="1">
        <v>1</v>
      </c>
      <c r="B14" s="1">
        <v>2</v>
      </c>
      <c r="C14" s="17"/>
      <c r="D14" s="17"/>
      <c r="E14" s="18">
        <v>3</v>
      </c>
      <c r="F14" s="19"/>
      <c r="G14" s="19">
        <v>4</v>
      </c>
      <c r="H14" s="19">
        <v>5</v>
      </c>
      <c r="I14" s="19">
        <v>6</v>
      </c>
      <c r="J14" s="19">
        <v>7</v>
      </c>
      <c r="K14" s="36">
        <v>8</v>
      </c>
      <c r="L14" s="19">
        <v>9</v>
      </c>
      <c r="M14" s="19">
        <v>10</v>
      </c>
      <c r="N14" s="19">
        <v>11</v>
      </c>
      <c r="O14" s="19">
        <v>12</v>
      </c>
      <c r="P14" s="36">
        <v>13</v>
      </c>
      <c r="Q14" s="33">
        <v>14</v>
      </c>
      <c r="R14" s="33">
        <v>15</v>
      </c>
      <c r="S14" s="19">
        <v>16</v>
      </c>
      <c r="T14" s="19">
        <v>17</v>
      </c>
      <c r="U14" s="31">
        <v>18</v>
      </c>
      <c r="V14" s="8">
        <v>7</v>
      </c>
    </row>
    <row r="15" spans="1:22" ht="19.5" customHeight="1" thickBot="1">
      <c r="A15" s="11"/>
      <c r="B15" s="12"/>
      <c r="C15" s="37"/>
      <c r="D15" s="38" t="s">
        <v>14</v>
      </c>
      <c r="E15" s="39"/>
      <c r="F15" s="40"/>
      <c r="G15" s="41">
        <f>G16+G18+G19+G20+G21+G22</f>
        <v>830</v>
      </c>
      <c r="H15" s="41">
        <f aca="true" t="shared" si="0" ref="H15:U15">H16+H18+H19+H20+H21+H22</f>
        <v>400</v>
      </c>
      <c r="I15" s="41">
        <f t="shared" si="0"/>
        <v>0</v>
      </c>
      <c r="J15" s="41">
        <f t="shared" si="0"/>
        <v>0</v>
      </c>
      <c r="K15" s="42">
        <f t="shared" si="0"/>
        <v>1280</v>
      </c>
      <c r="L15" s="41">
        <f t="shared" si="0"/>
        <v>940</v>
      </c>
      <c r="M15" s="41">
        <f t="shared" si="0"/>
        <v>350</v>
      </c>
      <c r="N15" s="41">
        <f t="shared" si="0"/>
        <v>0</v>
      </c>
      <c r="O15" s="41">
        <f t="shared" si="0"/>
        <v>0</v>
      </c>
      <c r="P15" s="42">
        <f t="shared" si="0"/>
        <v>1290</v>
      </c>
      <c r="Q15" s="41">
        <f t="shared" si="0"/>
        <v>900</v>
      </c>
      <c r="R15" s="41">
        <f t="shared" si="0"/>
        <v>450</v>
      </c>
      <c r="S15" s="41">
        <f t="shared" si="0"/>
        <v>0</v>
      </c>
      <c r="T15" s="41">
        <f t="shared" si="0"/>
        <v>0</v>
      </c>
      <c r="U15" s="42">
        <f t="shared" si="0"/>
        <v>1350</v>
      </c>
      <c r="V15" s="13">
        <f>V16+V18+V19+V20+V21+V22</f>
        <v>0</v>
      </c>
    </row>
    <row r="16" spans="1:22" ht="12.75">
      <c r="A16" s="3">
        <v>1</v>
      </c>
      <c r="B16" s="3">
        <v>340</v>
      </c>
      <c r="C16" s="43"/>
      <c r="D16" s="109" t="s">
        <v>54</v>
      </c>
      <c r="E16" s="110"/>
      <c r="F16" s="111"/>
      <c r="G16" s="43">
        <v>350</v>
      </c>
      <c r="H16" s="43"/>
      <c r="I16" s="43"/>
      <c r="J16" s="43"/>
      <c r="K16" s="44">
        <v>350</v>
      </c>
      <c r="L16" s="43">
        <v>350</v>
      </c>
      <c r="M16" s="43"/>
      <c r="N16" s="43"/>
      <c r="O16" s="43"/>
      <c r="P16" s="44">
        <v>350</v>
      </c>
      <c r="Q16" s="43">
        <v>350</v>
      </c>
      <c r="R16" s="43"/>
      <c r="S16" s="43"/>
      <c r="T16" s="43"/>
      <c r="U16" s="44">
        <f aca="true" t="shared" si="1" ref="U16:U21">Q16+R16+S16</f>
        <v>350</v>
      </c>
      <c r="V16" s="6"/>
    </row>
    <row r="17" spans="1:22" ht="1.5" customHeight="1" hidden="1">
      <c r="A17" s="9"/>
      <c r="B17" s="9"/>
      <c r="C17" s="45"/>
      <c r="D17" s="45"/>
      <c r="E17" s="45"/>
      <c r="F17" s="45"/>
      <c r="G17" s="45"/>
      <c r="H17" s="45"/>
      <c r="I17" s="45"/>
      <c r="J17" s="45"/>
      <c r="K17" s="23"/>
      <c r="L17" s="45"/>
      <c r="M17" s="45"/>
      <c r="N17" s="45"/>
      <c r="O17" s="45"/>
      <c r="P17" s="23"/>
      <c r="Q17" s="45"/>
      <c r="R17" s="45"/>
      <c r="S17" s="45"/>
      <c r="T17" s="45"/>
      <c r="U17" s="23">
        <f t="shared" si="1"/>
        <v>0</v>
      </c>
      <c r="V17" s="6"/>
    </row>
    <row r="18" spans="1:22" ht="12.75">
      <c r="A18" s="9"/>
      <c r="B18" s="9">
        <v>340</v>
      </c>
      <c r="C18" s="45"/>
      <c r="D18" s="86" t="s">
        <v>16</v>
      </c>
      <c r="E18" s="87"/>
      <c r="F18" s="88"/>
      <c r="G18" s="45">
        <v>50</v>
      </c>
      <c r="H18" s="45"/>
      <c r="I18" s="45"/>
      <c r="J18" s="45"/>
      <c r="K18" s="23">
        <v>50</v>
      </c>
      <c r="L18" s="45">
        <v>50</v>
      </c>
      <c r="M18" s="45"/>
      <c r="N18" s="45"/>
      <c r="O18" s="45"/>
      <c r="P18" s="23">
        <v>50</v>
      </c>
      <c r="Q18" s="45">
        <v>50</v>
      </c>
      <c r="R18" s="45"/>
      <c r="S18" s="45"/>
      <c r="T18" s="45"/>
      <c r="U18" s="23">
        <f t="shared" si="1"/>
        <v>50</v>
      </c>
      <c r="V18" s="6"/>
    </row>
    <row r="19" spans="1:22" ht="12.75">
      <c r="A19" s="9"/>
      <c r="B19" s="9">
        <v>226</v>
      </c>
      <c r="C19" s="45"/>
      <c r="D19" s="86" t="s">
        <v>17</v>
      </c>
      <c r="E19" s="87"/>
      <c r="F19" s="88"/>
      <c r="G19" s="49">
        <v>100</v>
      </c>
      <c r="H19" s="48"/>
      <c r="I19" s="48"/>
      <c r="J19" s="48"/>
      <c r="K19" s="50">
        <v>150</v>
      </c>
      <c r="L19" s="49">
        <v>150</v>
      </c>
      <c r="M19" s="48"/>
      <c r="N19" s="48"/>
      <c r="O19" s="48"/>
      <c r="P19" s="50">
        <v>150</v>
      </c>
      <c r="Q19" s="45">
        <v>120</v>
      </c>
      <c r="R19" s="45"/>
      <c r="S19" s="45"/>
      <c r="T19" s="45"/>
      <c r="U19" s="23">
        <f t="shared" si="1"/>
        <v>120</v>
      </c>
      <c r="V19" s="6"/>
    </row>
    <row r="20" spans="1:22" ht="12.75">
      <c r="A20" s="9"/>
      <c r="B20" s="9">
        <v>310</v>
      </c>
      <c r="C20" s="45"/>
      <c r="D20" s="86" t="s">
        <v>18</v>
      </c>
      <c r="E20" s="87"/>
      <c r="F20" s="88"/>
      <c r="G20" s="45">
        <v>130</v>
      </c>
      <c r="H20" s="45"/>
      <c r="I20" s="45"/>
      <c r="J20" s="45"/>
      <c r="K20" s="23">
        <v>130</v>
      </c>
      <c r="L20" s="45">
        <v>140</v>
      </c>
      <c r="M20" s="45"/>
      <c r="N20" s="45"/>
      <c r="O20" s="45"/>
      <c r="P20" s="23">
        <v>140</v>
      </c>
      <c r="Q20" s="45">
        <v>130</v>
      </c>
      <c r="R20" s="45">
        <v>150</v>
      </c>
      <c r="S20" s="45"/>
      <c r="T20" s="45"/>
      <c r="U20" s="23">
        <f t="shared" si="1"/>
        <v>280</v>
      </c>
      <c r="V20" s="6"/>
    </row>
    <row r="21" spans="1:22" ht="12.75">
      <c r="A21" s="9"/>
      <c r="B21" s="9">
        <v>310</v>
      </c>
      <c r="C21" s="45"/>
      <c r="D21" s="45" t="s">
        <v>35</v>
      </c>
      <c r="E21" s="45"/>
      <c r="F21" s="45"/>
      <c r="G21" s="45"/>
      <c r="H21" s="45">
        <v>100</v>
      </c>
      <c r="I21" s="45"/>
      <c r="J21" s="45"/>
      <c r="K21" s="23">
        <v>100</v>
      </c>
      <c r="L21" s="45"/>
      <c r="M21" s="45">
        <v>100</v>
      </c>
      <c r="N21" s="45"/>
      <c r="O21" s="45"/>
      <c r="P21" s="23">
        <v>100</v>
      </c>
      <c r="Q21" s="45"/>
      <c r="R21" s="45">
        <v>150</v>
      </c>
      <c r="S21" s="45"/>
      <c r="T21" s="33"/>
      <c r="U21" s="31">
        <f t="shared" si="1"/>
        <v>150</v>
      </c>
      <c r="V21" s="6"/>
    </row>
    <row r="22" spans="1:24" ht="24.75" customHeight="1" thickBot="1">
      <c r="A22" s="1"/>
      <c r="B22" s="1">
        <v>340</v>
      </c>
      <c r="C22" s="33"/>
      <c r="D22" s="89" t="s">
        <v>19</v>
      </c>
      <c r="E22" s="89"/>
      <c r="F22" s="89"/>
      <c r="G22" s="52">
        <v>200</v>
      </c>
      <c r="H22" s="52">
        <v>300</v>
      </c>
      <c r="I22" s="52"/>
      <c r="J22" s="51"/>
      <c r="K22" s="53">
        <v>500</v>
      </c>
      <c r="L22" s="52">
        <v>250</v>
      </c>
      <c r="M22" s="52">
        <v>250</v>
      </c>
      <c r="N22" s="52"/>
      <c r="O22" s="52"/>
      <c r="P22" s="53">
        <v>500</v>
      </c>
      <c r="Q22" s="33">
        <v>250</v>
      </c>
      <c r="R22" s="33">
        <v>150</v>
      </c>
      <c r="S22" s="17"/>
      <c r="T22" s="17"/>
      <c r="U22" s="31">
        <f>Q22+R22</f>
        <v>400</v>
      </c>
      <c r="V22" s="7"/>
      <c r="W22" s="7"/>
      <c r="X22" s="7"/>
    </row>
    <row r="23" spans="1:24" ht="18" customHeight="1" thickBot="1">
      <c r="A23" s="11"/>
      <c r="B23" s="12"/>
      <c r="C23" s="54"/>
      <c r="D23" s="90" t="s">
        <v>56</v>
      </c>
      <c r="E23" s="91"/>
      <c r="F23" s="92"/>
      <c r="G23" s="55">
        <f>G24+G25+G26+G27</f>
        <v>160</v>
      </c>
      <c r="H23" s="55">
        <f aca="true" t="shared" si="2" ref="H23:U23">H24+H25+H26+H27</f>
        <v>560</v>
      </c>
      <c r="I23" s="55">
        <f t="shared" si="2"/>
        <v>20</v>
      </c>
      <c r="J23" s="55">
        <f t="shared" si="2"/>
        <v>4000</v>
      </c>
      <c r="K23" s="56">
        <f t="shared" si="2"/>
        <v>4740</v>
      </c>
      <c r="L23" s="55">
        <f t="shared" si="2"/>
        <v>210</v>
      </c>
      <c r="M23" s="55">
        <f t="shared" si="2"/>
        <v>370</v>
      </c>
      <c r="N23" s="55">
        <f t="shared" si="2"/>
        <v>30</v>
      </c>
      <c r="O23" s="55">
        <f t="shared" si="2"/>
        <v>3000</v>
      </c>
      <c r="P23" s="56">
        <f t="shared" si="2"/>
        <v>3610</v>
      </c>
      <c r="Q23" s="55">
        <f t="shared" si="2"/>
        <v>360</v>
      </c>
      <c r="R23" s="55">
        <f t="shared" si="2"/>
        <v>630</v>
      </c>
      <c r="S23" s="55">
        <f t="shared" si="2"/>
        <v>40</v>
      </c>
      <c r="T23" s="55">
        <f t="shared" si="2"/>
        <v>3000</v>
      </c>
      <c r="U23" s="56">
        <f t="shared" si="2"/>
        <v>4030</v>
      </c>
      <c r="V23" s="7"/>
      <c r="W23" s="7"/>
      <c r="X23" s="7"/>
    </row>
    <row r="24" spans="1:22" ht="12.75">
      <c r="A24" s="3"/>
      <c r="B24" s="3">
        <v>225</v>
      </c>
      <c r="C24" s="43"/>
      <c r="D24" s="93" t="s">
        <v>20</v>
      </c>
      <c r="E24" s="94"/>
      <c r="F24" s="95"/>
      <c r="G24" s="58">
        <v>60</v>
      </c>
      <c r="H24" s="58">
        <v>60</v>
      </c>
      <c r="I24" s="58">
        <v>20</v>
      </c>
      <c r="J24" s="57"/>
      <c r="K24" s="59">
        <v>140</v>
      </c>
      <c r="L24" s="58">
        <v>60</v>
      </c>
      <c r="M24" s="58">
        <v>70</v>
      </c>
      <c r="N24" s="58">
        <v>30</v>
      </c>
      <c r="O24" s="58"/>
      <c r="P24" s="59">
        <v>160</v>
      </c>
      <c r="Q24" s="43">
        <v>160</v>
      </c>
      <c r="R24" s="43">
        <v>30</v>
      </c>
      <c r="S24" s="43">
        <v>40</v>
      </c>
      <c r="T24" s="43"/>
      <c r="U24" s="44">
        <f>Q24+R24+S24</f>
        <v>230</v>
      </c>
      <c r="V24" s="6"/>
    </row>
    <row r="25" spans="1:22" ht="12.75">
      <c r="A25" s="9"/>
      <c r="B25" s="9">
        <v>225</v>
      </c>
      <c r="C25" s="45"/>
      <c r="D25" s="46" t="s">
        <v>39</v>
      </c>
      <c r="E25" s="47"/>
      <c r="F25" s="48"/>
      <c r="G25" s="49">
        <v>100</v>
      </c>
      <c r="H25" s="48"/>
      <c r="I25" s="48"/>
      <c r="J25" s="48"/>
      <c r="K25" s="50">
        <v>100</v>
      </c>
      <c r="L25" s="49">
        <v>150</v>
      </c>
      <c r="M25" s="48"/>
      <c r="N25" s="48"/>
      <c r="O25" s="48"/>
      <c r="P25" s="50">
        <v>150</v>
      </c>
      <c r="Q25" s="45">
        <v>200</v>
      </c>
      <c r="R25" s="45"/>
      <c r="S25" s="45"/>
      <c r="T25" s="45"/>
      <c r="U25" s="23">
        <f>Q25+R25+S25</f>
        <v>200</v>
      </c>
      <c r="V25" s="6"/>
    </row>
    <row r="26" spans="1:22" ht="12.75">
      <c r="A26" s="1"/>
      <c r="B26" s="9">
        <v>225</v>
      </c>
      <c r="C26" s="45"/>
      <c r="D26" s="45" t="s">
        <v>40</v>
      </c>
      <c r="E26" s="45"/>
      <c r="F26" s="45"/>
      <c r="G26" s="45"/>
      <c r="H26" s="45">
        <v>500</v>
      </c>
      <c r="I26" s="45"/>
      <c r="J26" s="45"/>
      <c r="K26" s="60">
        <v>500</v>
      </c>
      <c r="L26" s="45"/>
      <c r="M26" s="45">
        <v>300</v>
      </c>
      <c r="N26" s="45"/>
      <c r="O26" s="45"/>
      <c r="P26" s="23">
        <v>300</v>
      </c>
      <c r="Q26" s="45">
        <v>0</v>
      </c>
      <c r="R26" s="45">
        <v>600</v>
      </c>
      <c r="S26" s="45"/>
      <c r="T26" s="45"/>
      <c r="U26" s="23">
        <f>Q26+R26+S26</f>
        <v>600</v>
      </c>
      <c r="V26" s="6"/>
    </row>
    <row r="27" spans="1:22" ht="13.5" thickBot="1">
      <c r="A27" s="6"/>
      <c r="B27" s="9">
        <v>225</v>
      </c>
      <c r="C27" s="45"/>
      <c r="D27" s="86" t="s">
        <v>57</v>
      </c>
      <c r="E27" s="87"/>
      <c r="F27" s="88"/>
      <c r="G27" s="45"/>
      <c r="H27" s="45"/>
      <c r="I27" s="45"/>
      <c r="J27" s="45">
        <v>4000</v>
      </c>
      <c r="K27" s="60">
        <v>4000</v>
      </c>
      <c r="L27" s="45"/>
      <c r="M27" s="45"/>
      <c r="N27" s="45"/>
      <c r="O27" s="45">
        <v>3000</v>
      </c>
      <c r="P27" s="23">
        <v>3000</v>
      </c>
      <c r="Q27" s="45"/>
      <c r="R27" s="45"/>
      <c r="S27" s="45"/>
      <c r="T27" s="45">
        <v>3000</v>
      </c>
      <c r="U27" s="23">
        <v>3000</v>
      </c>
      <c r="V27" s="6"/>
    </row>
    <row r="28" spans="1:22" ht="17.25" customHeight="1" thickBot="1">
      <c r="A28" s="11"/>
      <c r="B28" s="16"/>
      <c r="C28" s="61"/>
      <c r="D28" s="96" t="s">
        <v>21</v>
      </c>
      <c r="E28" s="97"/>
      <c r="F28" s="98"/>
      <c r="G28" s="62">
        <f>G29+G30+G31+G32+G33+G34+G35+G36</f>
        <v>1100</v>
      </c>
      <c r="H28" s="62">
        <f>H29+H30+H31+H32+H33+H34+H35+H36</f>
        <v>2025</v>
      </c>
      <c r="I28" s="62">
        <f>I33+I35+I36+I37</f>
        <v>6745</v>
      </c>
      <c r="J28" s="62"/>
      <c r="K28" s="63">
        <f>K29+K30+K31+K32+K33+K34+K35+K36+K37</f>
        <v>9870</v>
      </c>
      <c r="L28" s="62">
        <f>L29+L30+L31+L32+L33+L34+L35</f>
        <v>980</v>
      </c>
      <c r="M28" s="62">
        <f>M29+M30+M31+M32+M33+M34+M35</f>
        <v>2180</v>
      </c>
      <c r="N28" s="62">
        <f>N33+N35+N37</f>
        <v>6479</v>
      </c>
      <c r="O28" s="62"/>
      <c r="P28" s="64">
        <f>P29+P30+P31+P32+P33+P34+P35+P37</f>
        <v>9639</v>
      </c>
      <c r="Q28" s="65">
        <f>Q29+Q30+Q31+Q32+Q33+Q34+Q35+Q36+Q37</f>
        <v>1180</v>
      </c>
      <c r="R28" s="65">
        <f>R29+R30+R31+R32+R33+R34+R35+R36+R37</f>
        <v>2390</v>
      </c>
      <c r="S28" s="65">
        <f>S29+S30+S31+S32+S33+S34+S35+S36+S37</f>
        <v>6500</v>
      </c>
      <c r="T28" s="65">
        <f>T29+T30+T31+T32+T33+T34+T35+T36+T37</f>
        <v>0</v>
      </c>
      <c r="U28" s="66">
        <f>U29+U30+U31+U32+U33+U34+U35+U36+U37</f>
        <v>10070</v>
      </c>
      <c r="V28" s="6"/>
    </row>
    <row r="29" spans="1:22" ht="19.5" customHeight="1">
      <c r="A29" s="3"/>
      <c r="B29" s="3">
        <v>226</v>
      </c>
      <c r="C29" s="43"/>
      <c r="D29" s="43" t="s">
        <v>22</v>
      </c>
      <c r="E29" s="43"/>
      <c r="F29" s="43"/>
      <c r="G29" s="67">
        <v>20</v>
      </c>
      <c r="H29" s="67">
        <v>50</v>
      </c>
      <c r="I29" s="67"/>
      <c r="J29" s="67"/>
      <c r="K29" s="68">
        <v>70</v>
      </c>
      <c r="L29" s="67">
        <v>30</v>
      </c>
      <c r="M29" s="67">
        <v>30</v>
      </c>
      <c r="N29" s="67"/>
      <c r="O29" s="67"/>
      <c r="P29" s="68">
        <v>60</v>
      </c>
      <c r="Q29" s="67">
        <v>30</v>
      </c>
      <c r="R29" s="67">
        <v>20</v>
      </c>
      <c r="S29" s="67"/>
      <c r="T29" s="67"/>
      <c r="U29" s="68">
        <f aca="true" t="shared" si="3" ref="U29:U39">Q29+R29+S29</f>
        <v>50</v>
      </c>
      <c r="V29" s="6"/>
    </row>
    <row r="30" spans="1:22" ht="26.25" customHeight="1">
      <c r="A30" s="9"/>
      <c r="B30" s="9">
        <v>226</v>
      </c>
      <c r="C30" s="45"/>
      <c r="D30" s="99" t="s">
        <v>23</v>
      </c>
      <c r="E30" s="99"/>
      <c r="F30" s="99"/>
      <c r="G30" s="69">
        <v>100</v>
      </c>
      <c r="H30" s="69">
        <v>100</v>
      </c>
      <c r="I30" s="69"/>
      <c r="J30" s="69"/>
      <c r="K30" s="70">
        <v>200</v>
      </c>
      <c r="L30" s="69">
        <v>100</v>
      </c>
      <c r="M30" s="69">
        <v>100</v>
      </c>
      <c r="N30" s="69"/>
      <c r="O30" s="69"/>
      <c r="P30" s="70">
        <v>200</v>
      </c>
      <c r="Q30" s="71">
        <v>100</v>
      </c>
      <c r="R30" s="71">
        <v>100</v>
      </c>
      <c r="S30" s="71"/>
      <c r="T30" s="71"/>
      <c r="U30" s="60">
        <f t="shared" si="3"/>
        <v>200</v>
      </c>
      <c r="V30" s="6"/>
    </row>
    <row r="31" spans="1:22" ht="12.75">
      <c r="A31" s="9"/>
      <c r="B31" s="9">
        <v>221</v>
      </c>
      <c r="C31" s="45"/>
      <c r="D31" s="86" t="s">
        <v>24</v>
      </c>
      <c r="E31" s="87"/>
      <c r="F31" s="88"/>
      <c r="G31" s="49">
        <v>80</v>
      </c>
      <c r="H31" s="49">
        <v>100</v>
      </c>
      <c r="I31" s="49"/>
      <c r="J31" s="49"/>
      <c r="K31" s="50">
        <v>180</v>
      </c>
      <c r="L31" s="49">
        <v>90</v>
      </c>
      <c r="M31" s="49">
        <v>100</v>
      </c>
      <c r="N31" s="49"/>
      <c r="O31" s="49"/>
      <c r="P31" s="50">
        <v>190</v>
      </c>
      <c r="Q31" s="71">
        <v>80</v>
      </c>
      <c r="R31" s="71">
        <v>100</v>
      </c>
      <c r="S31" s="71"/>
      <c r="T31" s="71"/>
      <c r="U31" s="60">
        <f t="shared" si="3"/>
        <v>180</v>
      </c>
      <c r="V31" s="6"/>
    </row>
    <row r="32" spans="1:22" ht="15" customHeight="1">
      <c r="A32" s="9"/>
      <c r="B32" s="9">
        <v>222</v>
      </c>
      <c r="C32" s="45"/>
      <c r="D32" s="86" t="s">
        <v>25</v>
      </c>
      <c r="E32" s="87"/>
      <c r="F32" s="88"/>
      <c r="G32" s="71">
        <v>20</v>
      </c>
      <c r="H32" s="71">
        <v>150</v>
      </c>
      <c r="I32" s="71"/>
      <c r="J32" s="71"/>
      <c r="K32" s="60">
        <v>170</v>
      </c>
      <c r="L32" s="71">
        <v>50</v>
      </c>
      <c r="M32" s="71">
        <v>150</v>
      </c>
      <c r="N32" s="71"/>
      <c r="O32" s="71"/>
      <c r="P32" s="60">
        <v>200</v>
      </c>
      <c r="Q32" s="71">
        <v>50</v>
      </c>
      <c r="R32" s="71">
        <v>150</v>
      </c>
      <c r="S32" s="71"/>
      <c r="T32" s="71"/>
      <c r="U32" s="60">
        <f t="shared" si="3"/>
        <v>200</v>
      </c>
      <c r="V32" s="6"/>
    </row>
    <row r="33" spans="1:22" ht="15" customHeight="1">
      <c r="A33" s="9"/>
      <c r="B33" s="9">
        <v>223</v>
      </c>
      <c r="C33" s="72" t="s">
        <v>28</v>
      </c>
      <c r="D33" s="86" t="s">
        <v>29</v>
      </c>
      <c r="E33" s="87"/>
      <c r="F33" s="88"/>
      <c r="G33" s="49">
        <v>600</v>
      </c>
      <c r="H33" s="49">
        <v>500</v>
      </c>
      <c r="I33" s="49">
        <v>4500</v>
      </c>
      <c r="J33" s="49"/>
      <c r="K33" s="50">
        <v>5600</v>
      </c>
      <c r="L33" s="49">
        <v>630</v>
      </c>
      <c r="M33" s="49">
        <v>670</v>
      </c>
      <c r="N33" s="49">
        <v>4600</v>
      </c>
      <c r="O33" s="49"/>
      <c r="P33" s="50">
        <v>5900</v>
      </c>
      <c r="Q33" s="71">
        <v>650</v>
      </c>
      <c r="R33" s="71">
        <v>700</v>
      </c>
      <c r="S33" s="71">
        <v>4650</v>
      </c>
      <c r="T33" s="71"/>
      <c r="U33" s="60">
        <v>6000</v>
      </c>
      <c r="V33" s="6"/>
    </row>
    <row r="34" spans="1:22" ht="15" customHeight="1">
      <c r="A34" s="9"/>
      <c r="B34" s="9">
        <v>223</v>
      </c>
      <c r="C34" s="72" t="s">
        <v>30</v>
      </c>
      <c r="D34" s="100" t="s">
        <v>31</v>
      </c>
      <c r="E34" s="101"/>
      <c r="F34" s="102"/>
      <c r="G34" s="49">
        <v>60</v>
      </c>
      <c r="H34" s="49">
        <v>1000</v>
      </c>
      <c r="I34" s="49"/>
      <c r="J34" s="49"/>
      <c r="K34" s="50">
        <v>1060</v>
      </c>
      <c r="L34" s="49">
        <v>60</v>
      </c>
      <c r="M34" s="49">
        <v>1100</v>
      </c>
      <c r="N34" s="49"/>
      <c r="O34" s="49"/>
      <c r="P34" s="50">
        <v>1160</v>
      </c>
      <c r="Q34" s="71">
        <v>50</v>
      </c>
      <c r="R34" s="71">
        <v>1200</v>
      </c>
      <c r="S34" s="71"/>
      <c r="T34" s="71"/>
      <c r="U34" s="60">
        <f t="shared" si="3"/>
        <v>1250</v>
      </c>
      <c r="V34" s="6"/>
    </row>
    <row r="35" spans="1:22" ht="26.25" customHeight="1">
      <c r="A35" s="9"/>
      <c r="B35" s="9">
        <v>223</v>
      </c>
      <c r="C35" s="72" t="s">
        <v>32</v>
      </c>
      <c r="D35" s="99" t="s">
        <v>33</v>
      </c>
      <c r="E35" s="99"/>
      <c r="F35" s="99"/>
      <c r="G35" s="69">
        <v>20</v>
      </c>
      <c r="H35" s="69">
        <v>25</v>
      </c>
      <c r="I35" s="69">
        <v>145</v>
      </c>
      <c r="J35" s="69"/>
      <c r="K35" s="70">
        <v>190</v>
      </c>
      <c r="L35" s="69">
        <v>20</v>
      </c>
      <c r="M35" s="69">
        <v>30</v>
      </c>
      <c r="N35" s="69">
        <v>150</v>
      </c>
      <c r="O35" s="69"/>
      <c r="P35" s="70">
        <v>200</v>
      </c>
      <c r="Q35" s="69">
        <v>20</v>
      </c>
      <c r="R35" s="71">
        <v>20</v>
      </c>
      <c r="S35" s="71">
        <v>150</v>
      </c>
      <c r="T35" s="71"/>
      <c r="U35" s="60">
        <f t="shared" si="3"/>
        <v>190</v>
      </c>
      <c r="V35" s="6"/>
    </row>
    <row r="36" spans="1:22" ht="12.75">
      <c r="A36" s="9"/>
      <c r="B36" s="9">
        <v>226</v>
      </c>
      <c r="C36" s="45"/>
      <c r="D36" s="86" t="s">
        <v>34</v>
      </c>
      <c r="E36" s="87"/>
      <c r="F36" s="88"/>
      <c r="G36" s="49">
        <v>200</v>
      </c>
      <c r="H36" s="49">
        <v>100</v>
      </c>
      <c r="I36" s="49">
        <v>300</v>
      </c>
      <c r="J36" s="49"/>
      <c r="K36" s="50">
        <f>G36+H36+I36</f>
        <v>600</v>
      </c>
      <c r="L36" s="49"/>
      <c r="M36" s="49"/>
      <c r="N36" s="49"/>
      <c r="O36" s="49"/>
      <c r="P36" s="50"/>
      <c r="Q36" s="71">
        <v>200</v>
      </c>
      <c r="R36" s="71">
        <v>100</v>
      </c>
      <c r="S36" s="71"/>
      <c r="T36" s="71"/>
      <c r="U36" s="60">
        <f t="shared" si="3"/>
        <v>300</v>
      </c>
      <c r="V36" s="6"/>
    </row>
    <row r="37" spans="1:22" ht="63" customHeight="1">
      <c r="A37" s="9"/>
      <c r="B37" s="9">
        <v>226</v>
      </c>
      <c r="C37" s="45"/>
      <c r="D37" s="103" t="s">
        <v>41</v>
      </c>
      <c r="E37" s="104"/>
      <c r="F37" s="105"/>
      <c r="G37" s="73" t="s">
        <v>55</v>
      </c>
      <c r="H37" s="73"/>
      <c r="I37" s="73">
        <v>1800</v>
      </c>
      <c r="J37" s="73"/>
      <c r="K37" s="74">
        <v>1800</v>
      </c>
      <c r="L37" s="73"/>
      <c r="M37" s="73"/>
      <c r="N37" s="75">
        <v>1729</v>
      </c>
      <c r="O37" s="75"/>
      <c r="P37" s="74">
        <v>1729</v>
      </c>
      <c r="Q37" s="71"/>
      <c r="R37" s="71"/>
      <c r="S37" s="71">
        <v>1700</v>
      </c>
      <c r="T37" s="71"/>
      <c r="U37" s="60">
        <f t="shared" si="3"/>
        <v>1700</v>
      </c>
      <c r="V37" s="6"/>
    </row>
    <row r="38" spans="1:22" ht="12.75" hidden="1">
      <c r="A38" s="9"/>
      <c r="B38" s="9"/>
      <c r="C38" s="45"/>
      <c r="D38" s="106"/>
      <c r="E38" s="107"/>
      <c r="F38" s="108"/>
      <c r="G38" s="20"/>
      <c r="H38" s="20"/>
      <c r="I38" s="20"/>
      <c r="J38" s="20"/>
      <c r="K38" s="50"/>
      <c r="L38" s="20"/>
      <c r="M38" s="20"/>
      <c r="N38" s="20"/>
      <c r="O38" s="20"/>
      <c r="P38" s="76"/>
      <c r="Q38" s="45"/>
      <c r="R38" s="45"/>
      <c r="S38" s="77"/>
      <c r="T38" s="77"/>
      <c r="U38" s="23">
        <f t="shared" si="3"/>
        <v>0</v>
      </c>
      <c r="V38" s="6"/>
    </row>
    <row r="39" spans="1:22" ht="12.75" hidden="1">
      <c r="A39" s="9"/>
      <c r="B39" s="9"/>
      <c r="C39" s="45"/>
      <c r="D39" s="106"/>
      <c r="E39" s="107"/>
      <c r="F39" s="108"/>
      <c r="G39" s="20"/>
      <c r="H39" s="20"/>
      <c r="I39" s="20"/>
      <c r="J39" s="20"/>
      <c r="K39" s="50"/>
      <c r="L39" s="20"/>
      <c r="M39" s="20"/>
      <c r="N39" s="20"/>
      <c r="O39" s="20"/>
      <c r="P39" s="76"/>
      <c r="Q39" s="45"/>
      <c r="R39" s="45"/>
      <c r="S39" s="77"/>
      <c r="T39" s="77"/>
      <c r="U39" s="23">
        <f t="shared" si="3"/>
        <v>0</v>
      </c>
      <c r="V39" s="6"/>
    </row>
    <row r="40" spans="1:22" ht="27" customHeight="1">
      <c r="A40" s="9"/>
      <c r="B40" s="9"/>
      <c r="C40" s="28"/>
      <c r="D40" s="78" t="s">
        <v>36</v>
      </c>
      <c r="E40" s="29"/>
      <c r="F40" s="30"/>
      <c r="G40" s="79">
        <f>G28+G23+G15</f>
        <v>2090</v>
      </c>
      <c r="H40" s="79">
        <f>H28+H23+H15</f>
        <v>2985</v>
      </c>
      <c r="I40" s="79">
        <f>I28+I23+I15</f>
        <v>6765</v>
      </c>
      <c r="J40" s="79">
        <f>J23</f>
        <v>4000</v>
      </c>
      <c r="K40" s="50">
        <f>K28+K23+K15</f>
        <v>15890</v>
      </c>
      <c r="L40" s="79">
        <f>L28+L23+L15</f>
        <v>2130</v>
      </c>
      <c r="M40" s="79">
        <f>M28+M23+M15</f>
        <v>2900</v>
      </c>
      <c r="N40" s="79">
        <f>N28+N23</f>
        <v>6509</v>
      </c>
      <c r="O40" s="79">
        <f>O23</f>
        <v>3000</v>
      </c>
      <c r="P40" s="80">
        <f aca="true" t="shared" si="4" ref="P40:U40">P28+P23+P15</f>
        <v>14539</v>
      </c>
      <c r="Q40" s="77">
        <f t="shared" si="4"/>
        <v>2440</v>
      </c>
      <c r="R40" s="77">
        <f t="shared" si="4"/>
        <v>3470</v>
      </c>
      <c r="S40" s="77">
        <f t="shared" si="4"/>
        <v>6540</v>
      </c>
      <c r="T40" s="77">
        <f t="shared" si="4"/>
        <v>3000</v>
      </c>
      <c r="U40" s="23">
        <f t="shared" si="4"/>
        <v>15450</v>
      </c>
      <c r="V40" s="6"/>
    </row>
    <row r="41" spans="1:22" ht="12.75">
      <c r="A41" s="2"/>
      <c r="B41" s="2"/>
      <c r="C41" s="24"/>
      <c r="D41" s="24"/>
      <c r="E41" s="2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32"/>
      <c r="Q41" s="81"/>
      <c r="R41" s="81"/>
      <c r="S41" s="26"/>
      <c r="T41" s="26"/>
      <c r="U41" s="81"/>
      <c r="V41" s="6"/>
    </row>
    <row r="42" spans="1:22" ht="1.5" customHeight="1">
      <c r="A42" s="2"/>
      <c r="B42" s="2"/>
      <c r="C42" s="24"/>
      <c r="D42" s="24"/>
      <c r="E42" s="25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81"/>
      <c r="R42" s="81"/>
      <c r="S42" s="26"/>
      <c r="T42" s="26"/>
      <c r="U42" s="81"/>
      <c r="V42" s="6"/>
    </row>
    <row r="43" spans="1:22" ht="12.75" hidden="1">
      <c r="A43" s="2"/>
      <c r="B43" s="2"/>
      <c r="C43" s="24"/>
      <c r="D43" s="24"/>
      <c r="E43" s="25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81"/>
      <c r="R43" s="81"/>
      <c r="S43" s="26"/>
      <c r="T43" s="26"/>
      <c r="U43" s="81"/>
      <c r="V43" s="6"/>
    </row>
    <row r="44" spans="1:22" ht="12.75" hidden="1">
      <c r="A44" s="2"/>
      <c r="B44" s="2"/>
      <c r="C44" s="24"/>
      <c r="D44" s="24"/>
      <c r="E44" s="2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81"/>
      <c r="R44" s="81"/>
      <c r="S44" s="26"/>
      <c r="T44" s="26"/>
      <c r="U44" s="81"/>
      <c r="V44" s="6"/>
    </row>
    <row r="45" spans="1:22" ht="12.75" hidden="1">
      <c r="A45" s="2"/>
      <c r="B45" s="2"/>
      <c r="C45" s="24"/>
      <c r="D45" s="24"/>
      <c r="E45" s="25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81"/>
      <c r="R45" s="81"/>
      <c r="S45" s="26"/>
      <c r="T45" s="26"/>
      <c r="U45" s="81"/>
      <c r="V45" s="6"/>
    </row>
    <row r="46" spans="1:22" ht="12.75" hidden="1">
      <c r="A46" s="3"/>
      <c r="B46" s="3"/>
      <c r="C46" s="82"/>
      <c r="D46" s="82"/>
      <c r="E46" s="83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43"/>
      <c r="R46" s="43"/>
      <c r="S46" s="84"/>
      <c r="T46" s="84"/>
      <c r="U46" s="43"/>
      <c r="V46" s="5"/>
    </row>
    <row r="47" spans="3:21" ht="12.75"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</row>
  </sheetData>
  <sheetProtection/>
  <mergeCells count="23">
    <mergeCell ref="D38:F38"/>
    <mergeCell ref="D39:F39"/>
    <mergeCell ref="G11:J11"/>
    <mergeCell ref="G12:J12"/>
    <mergeCell ref="L11:O11"/>
    <mergeCell ref="L12:O12"/>
    <mergeCell ref="D16:F16"/>
    <mergeCell ref="D18:F18"/>
    <mergeCell ref="D20:F20"/>
    <mergeCell ref="D31:F31"/>
    <mergeCell ref="D33:F33"/>
    <mergeCell ref="D34:F34"/>
    <mergeCell ref="D35:F35"/>
    <mergeCell ref="D36:F36"/>
    <mergeCell ref="D37:F37"/>
    <mergeCell ref="D32:F32"/>
    <mergeCell ref="D19:F19"/>
    <mergeCell ref="D22:F22"/>
    <mergeCell ref="D23:F23"/>
    <mergeCell ref="D24:F24"/>
    <mergeCell ref="D28:F28"/>
    <mergeCell ref="D30:F30"/>
    <mergeCell ref="D27:F2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1</dc:creator>
  <cp:keywords/>
  <dc:description/>
  <cp:lastModifiedBy>Петрова Людмила Алексеевна</cp:lastModifiedBy>
  <cp:lastPrinted>2018-11-21T08:12:20Z</cp:lastPrinted>
  <dcterms:created xsi:type="dcterms:W3CDTF">2007-11-22T09:56:35Z</dcterms:created>
  <dcterms:modified xsi:type="dcterms:W3CDTF">2018-11-27T07:04:17Z</dcterms:modified>
  <cp:category/>
  <cp:version/>
  <cp:contentType/>
  <cp:contentStatus/>
</cp:coreProperties>
</file>