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firstSheet="1" activeTab="3"/>
  </bookViews>
  <sheets>
    <sheet name="  проект бюджет2018,19,20 (7)" sheetId="1" r:id="rId1"/>
    <sheet name="  проект бюджет2018,19,20 (6)" sheetId="2" r:id="rId2"/>
    <sheet name="Лист1" sheetId="3" r:id="rId3"/>
    <sheet name="  отчет об испол 1 кв2018" sheetId="4" r:id="rId4"/>
  </sheets>
  <definedNames/>
  <calcPr fullCalcOnLoad="1"/>
</workbook>
</file>

<file path=xl/sharedStrings.xml><?xml version="1.0" encoding="utf-8"?>
<sst xmlns="http://schemas.openxmlformats.org/spreadsheetml/2006/main" count="520" uniqueCount="147">
  <si>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</si>
  <si>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</si>
  <si>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</si>
  <si>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</si>
  <si>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</si>
  <si>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</si>
  <si>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</si>
  <si>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</si>
  <si>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</si>
  <si>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</si>
  <si>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</si>
  <si>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</si>
  <si>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</si>
  <si>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</si>
  <si>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</si>
  <si>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</si>
  <si>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</si>
  <si>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</si>
  <si>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</si>
  <si>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</si>
  <si>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</si>
  <si>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</si>
  <si>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</si>
  <si>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</si>
  <si>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</si>
  <si>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</si>
  <si>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</si>
  <si>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</si>
  <si>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</si>
  <si>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</si>
  <si>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</si>
  <si>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</si>
  <si>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</si>
  <si>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</si>
  <si>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</si>
  <si>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</si>
  <si>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</si>
  <si>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</si>
  <si>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</si>
  <si>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</si>
  <si>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</si>
  <si>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</si>
  <si>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</si>
  <si>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</si>
  <si>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</si>
  <si>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</si>
  <si>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</si>
  <si>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</si>
  <si>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</si>
  <si>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</si>
  <si>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</si>
  <si>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</si>
  <si>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</si>
  <si>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</si>
  <si>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</si>
  <si>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</si>
  <si>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</si>
  <si>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</si>
  <si>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</si>
  <si>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</si>
  <si>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</si>
  <si>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</si>
  <si>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</si>
  <si>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</si>
  <si>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</si>
  <si>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</si>
  <si>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</si>
  <si>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</si>
  <si>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</si>
  <si>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</si>
  <si>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</si>
  <si>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</si>
  <si>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</si>
  <si>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</si>
  <si>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</si>
  <si>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</si>
  <si>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</si>
  <si>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</si>
  <si>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</si>
  <si>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</si>
  <si>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</si>
  <si>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</si>
  <si>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</si>
  <si>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</si>
  <si>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</si>
  <si>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</si>
  <si>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</si>
  <si>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</si>
  <si>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</si>
  <si>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</si>
  <si>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</si>
  <si>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</si>
  <si>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</si>
  <si>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</si>
  <si>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</si>
  <si>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</si>
  <si>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</si>
  <si>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</si>
  <si>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</si>
  <si>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</si>
  <si>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 xml:space="preserve">Проект </t>
  </si>
  <si>
    <t>Бюджет на  2018 г.  тыс.руб.</t>
  </si>
  <si>
    <t>Бюджет на  2020 г.  тыс.руб.</t>
  </si>
  <si>
    <t xml:space="preserve">Бюджет на 2019 г тыс руб </t>
  </si>
  <si>
    <t>200,00</t>
  </si>
  <si>
    <t>233,70</t>
  </si>
  <si>
    <t>100,0</t>
  </si>
  <si>
    <t>400,0</t>
  </si>
  <si>
    <t>70,00</t>
  </si>
  <si>
    <t xml:space="preserve">Формирование комфортной  городской среды </t>
  </si>
  <si>
    <t>100,00</t>
  </si>
  <si>
    <t>300,00</t>
  </si>
  <si>
    <t>265,00</t>
  </si>
  <si>
    <t>3000,00</t>
  </si>
  <si>
    <t>20,00</t>
  </si>
  <si>
    <t>1000,00</t>
  </si>
  <si>
    <t>4600,00</t>
  </si>
  <si>
    <t>220,00</t>
  </si>
  <si>
    <t>11000,00</t>
  </si>
  <si>
    <t>3400,00</t>
  </si>
  <si>
    <t>500,00</t>
  </si>
  <si>
    <t>129,00</t>
  </si>
  <si>
    <t>115</t>
  </si>
  <si>
    <t>800,00</t>
  </si>
  <si>
    <t xml:space="preserve"> классификации расходов бюджета Рождественского сельского поселения  на  2018год  и плановый период 2019-2020 год</t>
  </si>
  <si>
    <t>11200,30</t>
  </si>
  <si>
    <t>900,00</t>
  </si>
  <si>
    <t>700,00</t>
  </si>
  <si>
    <t>№       от  "23  "ноября       2017 г.</t>
  </si>
  <si>
    <t xml:space="preserve">энергосбережение </t>
  </si>
  <si>
    <t>№  50     от  "14  " декабря        2017 г.</t>
  </si>
  <si>
    <t xml:space="preserve">Исполнено </t>
  </si>
  <si>
    <t xml:space="preserve">за 1 квартал </t>
  </si>
  <si>
    <t>2018 г</t>
  </si>
  <si>
    <t>Обеспечение деятельности финансовых, налоговых и таможенных  оргшанов государственнной власти</t>
  </si>
  <si>
    <t>Жилищное хозяйство</t>
  </si>
  <si>
    <t xml:space="preserve">Коммунальное хозяйство </t>
  </si>
  <si>
    <t>0502</t>
  </si>
  <si>
    <t>Социальное обеспечение  населения</t>
  </si>
  <si>
    <t xml:space="preserve">Социальные выплаты </t>
  </si>
  <si>
    <t xml:space="preserve">% </t>
  </si>
  <si>
    <t>исполнения</t>
  </si>
  <si>
    <t xml:space="preserve">Российской Федерации </t>
  </si>
  <si>
    <t xml:space="preserve">    Исполнение  расходов  бюджета Рождественского сельского поселения за 1 квартал  2018 года   </t>
  </si>
  <si>
    <t xml:space="preserve">         по  разделам и  подразделам функциональной  классификациии расходов бюджетов   </t>
  </si>
  <si>
    <t>1003</t>
  </si>
  <si>
    <t>№  12    от  " 19 " апреля         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</si>
</sst>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2" fontId="48" fillId="0" borderId="10" xfId="0" applyNumberFormat="1" applyFont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2" fontId="49" fillId="0" borderId="10" xfId="0" applyNumberFormat="1" applyFont="1" applyBorder="1" applyAlignment="1">
      <alignment horizontal="center" wrapText="1"/>
    </xf>
    <xf numFmtId="2" fontId="49" fillId="0" borderId="11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34" borderId="12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5">
      <selection activeCell="B79" sqref="B79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5" width="16.50390625" style="1" customWidth="1"/>
    <col min="6" max="6" width="16.125" style="1" customWidth="1"/>
    <col min="7" max="16384" width="9.125" style="1" customWidth="1"/>
  </cols>
  <sheetData>
    <row r="1" spans="1:5" ht="12.75">
      <c r="A1" s="1" t="s">
        <v>100</v>
      </c>
      <c r="C1" s="54" t="s">
        <v>45</v>
      </c>
      <c r="D1" s="54"/>
      <c r="E1" s="34"/>
    </row>
    <row r="2" spans="3:5" ht="12.75">
      <c r="C2" s="3" t="s">
        <v>43</v>
      </c>
      <c r="D2" s="3"/>
      <c r="E2" s="3"/>
    </row>
    <row r="3" spans="1:5" ht="12.75" customHeight="1">
      <c r="A3" s="3"/>
      <c r="B3" s="3"/>
      <c r="C3" s="55" t="s">
        <v>50</v>
      </c>
      <c r="D3" s="55"/>
      <c r="E3" s="33"/>
    </row>
    <row r="4" spans="1:5" ht="12.75" customHeight="1">
      <c r="A4" s="3"/>
      <c r="B4" s="3"/>
      <c r="C4" s="54" t="s">
        <v>128</v>
      </c>
      <c r="D4" s="54"/>
      <c r="E4" s="34"/>
    </row>
    <row r="5" spans="1:5" ht="15.75" customHeight="1">
      <c r="A5" s="3"/>
      <c r="B5" s="3"/>
      <c r="C5" s="4"/>
      <c r="D5" s="4"/>
      <c r="E5" s="4"/>
    </row>
    <row r="6" spans="1:5" ht="0.75" customHeight="1" hidden="1">
      <c r="A6" s="56"/>
      <c r="B6" s="56"/>
      <c r="C6" s="56"/>
      <c r="D6" s="56"/>
      <c r="E6" s="36"/>
    </row>
    <row r="7" spans="1:5" ht="12.75" customHeight="1">
      <c r="A7" s="57" t="s">
        <v>57</v>
      </c>
      <c r="B7" s="57"/>
      <c r="C7" s="57"/>
      <c r="D7" s="57"/>
      <c r="E7" s="35"/>
    </row>
    <row r="8" spans="1:5" ht="18.75" customHeight="1">
      <c r="A8" s="37" t="s">
        <v>124</v>
      </c>
      <c r="B8" s="37"/>
      <c r="C8" s="37"/>
      <c r="D8" s="37"/>
      <c r="E8" s="35"/>
    </row>
    <row r="9" spans="1:2" ht="1.5" customHeight="1">
      <c r="A9" s="5"/>
      <c r="B9" s="5"/>
    </row>
    <row r="10" spans="1:6" ht="21" customHeight="1">
      <c r="A10" s="58" t="s">
        <v>0</v>
      </c>
      <c r="B10" s="58" t="s">
        <v>1</v>
      </c>
      <c r="C10" s="58" t="s">
        <v>2</v>
      </c>
      <c r="D10" s="58" t="s">
        <v>101</v>
      </c>
      <c r="E10" s="61" t="s">
        <v>103</v>
      </c>
      <c r="F10" s="58" t="s">
        <v>102</v>
      </c>
    </row>
    <row r="11" spans="1:6" ht="16.5" customHeight="1">
      <c r="A11" s="59"/>
      <c r="B11" s="59"/>
      <c r="C11" s="59"/>
      <c r="D11" s="59"/>
      <c r="E11" s="62"/>
      <c r="F11" s="59"/>
    </row>
    <row r="12" spans="1:6" ht="9.75" customHeight="1">
      <c r="A12" s="60"/>
      <c r="B12" s="60"/>
      <c r="C12" s="60"/>
      <c r="D12" s="60"/>
      <c r="E12" s="63"/>
      <c r="F12" s="60"/>
    </row>
    <row r="13" spans="1:6" s="8" customFormat="1" ht="12.75" customHeight="1">
      <c r="A13" s="6" t="s">
        <v>3</v>
      </c>
      <c r="B13" s="7" t="s">
        <v>4</v>
      </c>
      <c r="C13" s="7"/>
      <c r="D13" s="38">
        <f>D14+D23+D27+D28</f>
        <v>11460</v>
      </c>
      <c r="E13" s="25">
        <f>E14+E23+E27+E28</f>
        <v>12300.3</v>
      </c>
      <c r="F13" s="25">
        <f>F14+F23+F27+F28</f>
        <v>12319.9</v>
      </c>
    </row>
    <row r="14" spans="1:6" s="8" customFormat="1" ht="30" customHeight="1">
      <c r="A14" s="15" t="s">
        <v>49</v>
      </c>
      <c r="B14" s="7"/>
      <c r="C14" s="10" t="s">
        <v>48</v>
      </c>
      <c r="D14" s="39">
        <v>200</v>
      </c>
      <c r="E14" s="10" t="s">
        <v>104</v>
      </c>
      <c r="F14" s="26">
        <v>200</v>
      </c>
    </row>
    <row r="15" spans="1:6" s="8" customFormat="1" ht="0.75" customHeight="1" hidden="1">
      <c r="A15" s="15"/>
      <c r="B15" s="7"/>
      <c r="C15" s="10"/>
      <c r="D15" s="40"/>
      <c r="E15" s="10"/>
      <c r="F15" s="27"/>
    </row>
    <row r="16" spans="1:6" s="8" customFormat="1" ht="30" customHeight="1" hidden="1">
      <c r="A16" s="15"/>
      <c r="B16" s="7"/>
      <c r="C16" s="10"/>
      <c r="D16" s="40"/>
      <c r="E16" s="10"/>
      <c r="F16" s="27"/>
    </row>
    <row r="17" spans="1:6" s="8" customFormat="1" ht="30" customHeight="1" hidden="1">
      <c r="A17" s="15"/>
      <c r="B17" s="7"/>
      <c r="C17" s="10"/>
      <c r="D17" s="40"/>
      <c r="E17" s="10"/>
      <c r="F17" s="27"/>
    </row>
    <row r="18" spans="1:6" s="8" customFormat="1" ht="30" customHeight="1" hidden="1">
      <c r="A18" s="15"/>
      <c r="B18" s="7"/>
      <c r="C18" s="10"/>
      <c r="D18" s="40"/>
      <c r="E18" s="10"/>
      <c r="F18" s="27"/>
    </row>
    <row r="19" spans="1:6" s="8" customFormat="1" ht="14.25" customHeight="1" hidden="1">
      <c r="A19" s="15" t="s">
        <v>59</v>
      </c>
      <c r="B19" s="7"/>
      <c r="C19" s="10" t="s">
        <v>58</v>
      </c>
      <c r="D19" s="40"/>
      <c r="E19" s="10" t="s">
        <v>58</v>
      </c>
      <c r="F19" s="27"/>
    </row>
    <row r="20" spans="1:6" s="8" customFormat="1" ht="0.75" customHeight="1" hidden="1">
      <c r="A20" s="15"/>
      <c r="B20" s="7"/>
      <c r="C20" s="10"/>
      <c r="D20" s="40"/>
      <c r="E20" s="10"/>
      <c r="F20" s="27"/>
    </row>
    <row r="21" spans="1:6" s="8" customFormat="1" ht="30" customHeight="1" hidden="1">
      <c r="A21" s="15"/>
      <c r="B21" s="7"/>
      <c r="C21" s="10"/>
      <c r="D21" s="40"/>
      <c r="E21" s="10"/>
      <c r="F21" s="27"/>
    </row>
    <row r="22" spans="1:6" s="8" customFormat="1" ht="18" customHeight="1" hidden="1">
      <c r="A22" s="15" t="s">
        <v>83</v>
      </c>
      <c r="B22" s="7"/>
      <c r="C22" s="10"/>
      <c r="D22" s="40"/>
      <c r="E22" s="10"/>
      <c r="F22" s="27"/>
    </row>
    <row r="23" spans="1:6" ht="16.5" customHeight="1">
      <c r="A23" s="9" t="s">
        <v>5</v>
      </c>
      <c r="B23" s="9"/>
      <c r="C23" s="10" t="s">
        <v>6</v>
      </c>
      <c r="D23" s="40">
        <v>10700</v>
      </c>
      <c r="E23" s="10" t="s">
        <v>125</v>
      </c>
      <c r="F23" s="27">
        <v>11219.9</v>
      </c>
    </row>
    <row r="24" spans="1:6" ht="25.5" customHeight="1" hidden="1">
      <c r="A24" s="9" t="s">
        <v>7</v>
      </c>
      <c r="B24" s="9"/>
      <c r="C24" s="10" t="s">
        <v>8</v>
      </c>
      <c r="D24" s="40"/>
      <c r="E24" s="10" t="s">
        <v>8</v>
      </c>
      <c r="F24" s="27"/>
    </row>
    <row r="25" spans="1:6" ht="13.5" customHeight="1" hidden="1">
      <c r="A25" s="13" t="s">
        <v>60</v>
      </c>
      <c r="B25" s="13"/>
      <c r="C25" s="14" t="s">
        <v>58</v>
      </c>
      <c r="D25" s="41" t="s">
        <v>71</v>
      </c>
      <c r="E25" s="14" t="s">
        <v>58</v>
      </c>
      <c r="F25" s="28" t="s">
        <v>71</v>
      </c>
    </row>
    <row r="26" spans="1:6" ht="0.75" customHeight="1">
      <c r="A26" s="15" t="s">
        <v>83</v>
      </c>
      <c r="B26" s="9"/>
      <c r="C26" s="10" t="s">
        <v>58</v>
      </c>
      <c r="D26" s="40">
        <v>0.3</v>
      </c>
      <c r="E26" s="10" t="s">
        <v>122</v>
      </c>
      <c r="F26" s="27">
        <v>11219</v>
      </c>
    </row>
    <row r="27" spans="1:6" ht="19.5" customHeight="1">
      <c r="A27" s="13" t="s">
        <v>9</v>
      </c>
      <c r="B27" s="13"/>
      <c r="C27" s="14" t="s">
        <v>81</v>
      </c>
      <c r="D27" s="41">
        <v>100</v>
      </c>
      <c r="E27" s="14" t="s">
        <v>110</v>
      </c>
      <c r="F27" s="28">
        <v>100</v>
      </c>
    </row>
    <row r="28" spans="1:6" ht="19.5" customHeight="1">
      <c r="A28" s="9" t="s">
        <v>10</v>
      </c>
      <c r="B28" s="15"/>
      <c r="C28" s="10" t="s">
        <v>72</v>
      </c>
      <c r="D28" s="40">
        <v>460</v>
      </c>
      <c r="E28" s="10" t="s">
        <v>123</v>
      </c>
      <c r="F28" s="27">
        <v>800</v>
      </c>
    </row>
    <row r="29" spans="1:6" ht="27.75" customHeight="1" hidden="1">
      <c r="A29" s="9"/>
      <c r="B29" s="9"/>
      <c r="C29" s="10" t="s">
        <v>72</v>
      </c>
      <c r="D29" s="40"/>
      <c r="E29" s="10" t="s">
        <v>72</v>
      </c>
      <c r="F29" s="27"/>
    </row>
    <row r="30" spans="1:6" ht="18.75" customHeight="1">
      <c r="A30" s="12" t="s">
        <v>46</v>
      </c>
      <c r="B30" s="7" t="s">
        <v>56</v>
      </c>
      <c r="C30" s="10"/>
      <c r="D30" s="38">
        <v>233.7</v>
      </c>
      <c r="E30" s="7" t="s">
        <v>105</v>
      </c>
      <c r="F30" s="25">
        <v>233.7</v>
      </c>
    </row>
    <row r="31" spans="1:6" ht="18" customHeight="1">
      <c r="A31" s="9" t="s">
        <v>47</v>
      </c>
      <c r="B31" s="16"/>
      <c r="C31" s="10" t="s">
        <v>51</v>
      </c>
      <c r="D31" s="40">
        <v>233.7</v>
      </c>
      <c r="E31" s="10" t="s">
        <v>105</v>
      </c>
      <c r="F31" s="27">
        <v>233.7</v>
      </c>
    </row>
    <row r="32" spans="1:6" s="8" customFormat="1" ht="25.5" customHeight="1">
      <c r="A32" s="6" t="s">
        <v>11</v>
      </c>
      <c r="B32" s="7" t="s">
        <v>12</v>
      </c>
      <c r="C32" s="7"/>
      <c r="D32" s="38">
        <f>D34+D35+D36</f>
        <v>400</v>
      </c>
      <c r="E32" s="25">
        <f>E34+E35</f>
        <v>500</v>
      </c>
      <c r="F32" s="25">
        <f>F34+F35</f>
        <v>400</v>
      </c>
    </row>
    <row r="33" spans="1:6" s="8" customFormat="1" ht="25.5" customHeight="1" hidden="1">
      <c r="A33" s="6"/>
      <c r="B33" s="7"/>
      <c r="C33" s="7"/>
      <c r="D33" s="38"/>
      <c r="E33" s="7"/>
      <c r="F33" s="25"/>
    </row>
    <row r="34" spans="1:6" ht="24" customHeight="1">
      <c r="A34" s="9" t="s">
        <v>87</v>
      </c>
      <c r="B34" s="9"/>
      <c r="C34" s="10" t="s">
        <v>13</v>
      </c>
      <c r="D34" s="40">
        <v>200</v>
      </c>
      <c r="E34" s="10" t="s">
        <v>106</v>
      </c>
      <c r="F34" s="27">
        <v>100</v>
      </c>
    </row>
    <row r="35" spans="1:6" ht="16.5" customHeight="1">
      <c r="A35" s="9" t="s">
        <v>88</v>
      </c>
      <c r="B35" s="9"/>
      <c r="C35" s="10" t="s">
        <v>14</v>
      </c>
      <c r="D35" s="40">
        <v>200</v>
      </c>
      <c r="E35" s="10" t="s">
        <v>107</v>
      </c>
      <c r="F35" s="27">
        <v>300</v>
      </c>
    </row>
    <row r="36" spans="1:6" ht="24.75" customHeight="1" hidden="1">
      <c r="A36" s="19" t="s">
        <v>84</v>
      </c>
      <c r="B36" s="9"/>
      <c r="C36" s="10" t="s">
        <v>14</v>
      </c>
      <c r="D36" s="40"/>
      <c r="E36" s="10" t="s">
        <v>14</v>
      </c>
      <c r="F36" s="27"/>
    </row>
    <row r="37" spans="1:6" s="8" customFormat="1" ht="18" customHeight="1">
      <c r="A37" s="6" t="s">
        <v>15</v>
      </c>
      <c r="B37" s="7" t="s">
        <v>16</v>
      </c>
      <c r="C37" s="7"/>
      <c r="D37" s="38">
        <f>D40+D42+D45+D53+D55+D44+D54</f>
        <v>8735</v>
      </c>
      <c r="E37" s="25">
        <f>E40+E42+E45+E53+E55+E44+E54</f>
        <v>4055</v>
      </c>
      <c r="F37" s="25">
        <f>F40+F42+F45+F53+F55+F44+F54</f>
        <v>3865.3</v>
      </c>
    </row>
    <row r="38" spans="1:6" s="8" customFormat="1" ht="0.75" customHeight="1">
      <c r="A38" s="15" t="s">
        <v>61</v>
      </c>
      <c r="B38" s="7"/>
      <c r="C38" s="10" t="s">
        <v>62</v>
      </c>
      <c r="D38" s="40">
        <v>550</v>
      </c>
      <c r="E38" s="10" t="s">
        <v>62</v>
      </c>
      <c r="F38" s="27">
        <v>550</v>
      </c>
    </row>
    <row r="39" spans="1:6" s="8" customFormat="1" ht="0.75" customHeight="1" thickBot="1">
      <c r="A39" s="22"/>
      <c r="B39" s="7"/>
      <c r="C39" s="10"/>
      <c r="D39" s="40"/>
      <c r="E39" s="10"/>
      <c r="F39" s="27"/>
    </row>
    <row r="40" spans="1:9" s="8" customFormat="1" ht="25.5" customHeight="1" thickBot="1">
      <c r="A40" s="17" t="s">
        <v>89</v>
      </c>
      <c r="B40" s="7"/>
      <c r="C40" s="10" t="s">
        <v>62</v>
      </c>
      <c r="D40" s="40">
        <v>255</v>
      </c>
      <c r="E40" s="10" t="s">
        <v>112</v>
      </c>
      <c r="F40" s="27">
        <v>275.3</v>
      </c>
      <c r="G40" s="32"/>
      <c r="H40" s="31"/>
      <c r="I40" s="31"/>
    </row>
    <row r="41" spans="1:6" s="8" customFormat="1" ht="25.5" customHeight="1" hidden="1" thickBot="1">
      <c r="A41" s="17"/>
      <c r="B41" s="7"/>
      <c r="C41" s="10"/>
      <c r="D41" s="40"/>
      <c r="E41" s="10"/>
      <c r="F41" s="27"/>
    </row>
    <row r="42" spans="1:6" s="8" customFormat="1" ht="25.5" customHeight="1" thickBot="1">
      <c r="A42" s="17" t="s">
        <v>90</v>
      </c>
      <c r="B42" s="7"/>
      <c r="C42" s="10" t="s">
        <v>17</v>
      </c>
      <c r="D42" s="42">
        <v>60</v>
      </c>
      <c r="E42" s="10" t="s">
        <v>108</v>
      </c>
      <c r="F42" s="27">
        <v>70</v>
      </c>
    </row>
    <row r="43" spans="1:6" s="8" customFormat="1" ht="25.5" customHeight="1" hidden="1" thickBot="1">
      <c r="A43" s="18" t="s">
        <v>82</v>
      </c>
      <c r="B43" s="7"/>
      <c r="C43" s="10" t="s">
        <v>22</v>
      </c>
      <c r="D43" s="40">
        <v>300</v>
      </c>
      <c r="E43" s="10" t="s">
        <v>22</v>
      </c>
      <c r="F43" s="27">
        <v>300</v>
      </c>
    </row>
    <row r="44" spans="1:6" s="8" customFormat="1" ht="25.5" customHeight="1" hidden="1" thickBot="1">
      <c r="A44" s="24"/>
      <c r="B44" s="7"/>
      <c r="C44" s="10"/>
      <c r="D44" s="40"/>
      <c r="E44" s="10"/>
      <c r="F44" s="27"/>
    </row>
    <row r="45" spans="1:6" s="8" customFormat="1" ht="27.75" customHeight="1" thickBot="1">
      <c r="A45" s="17" t="s">
        <v>91</v>
      </c>
      <c r="B45" s="7"/>
      <c r="C45" s="10" t="s">
        <v>22</v>
      </c>
      <c r="D45" s="40">
        <v>7000</v>
      </c>
      <c r="E45" s="10" t="s">
        <v>113</v>
      </c>
      <c r="F45" s="27">
        <v>3000</v>
      </c>
    </row>
    <row r="46" spans="1:6" s="8" customFormat="1" ht="13.5" customHeight="1" hidden="1">
      <c r="A46" s="18" t="s">
        <v>69</v>
      </c>
      <c r="B46" s="7"/>
      <c r="C46" s="10" t="s">
        <v>70</v>
      </c>
      <c r="D46" s="40"/>
      <c r="E46" s="10" t="s">
        <v>70</v>
      </c>
      <c r="F46" s="27"/>
    </row>
    <row r="47" spans="1:6" ht="30" customHeight="1" hidden="1" thickBot="1">
      <c r="A47" s="17"/>
      <c r="B47" s="9"/>
      <c r="C47" s="10"/>
      <c r="D47" s="40"/>
      <c r="E47" s="10"/>
      <c r="F47" s="27"/>
    </row>
    <row r="48" spans="1:6" ht="12.75" customHeight="1" hidden="1">
      <c r="A48" s="17" t="s">
        <v>68</v>
      </c>
      <c r="B48" s="9"/>
      <c r="C48" s="10" t="s">
        <v>17</v>
      </c>
      <c r="D48" s="40"/>
      <c r="E48" s="10" t="s">
        <v>17</v>
      </c>
      <c r="F48" s="27"/>
    </row>
    <row r="49" spans="1:6" ht="12.75" customHeight="1" hidden="1">
      <c r="A49" s="9" t="s">
        <v>18</v>
      </c>
      <c r="B49" s="9"/>
      <c r="C49" s="10" t="s">
        <v>19</v>
      </c>
      <c r="D49" s="40"/>
      <c r="E49" s="10" t="s">
        <v>19</v>
      </c>
      <c r="F49" s="27"/>
    </row>
    <row r="50" spans="1:6" ht="12.75" customHeight="1" hidden="1">
      <c r="A50" s="9" t="s">
        <v>20</v>
      </c>
      <c r="B50" s="9"/>
      <c r="C50" s="10" t="s">
        <v>21</v>
      </c>
      <c r="D50" s="40"/>
      <c r="E50" s="10" t="s">
        <v>21</v>
      </c>
      <c r="F50" s="27"/>
    </row>
    <row r="51" spans="1:6" ht="12.75" customHeight="1" hidden="1">
      <c r="A51" s="9" t="s">
        <v>52</v>
      </c>
      <c r="B51" s="9"/>
      <c r="C51" s="10" t="s">
        <v>22</v>
      </c>
      <c r="D51" s="40"/>
      <c r="E51" s="10" t="s">
        <v>22</v>
      </c>
      <c r="F51" s="27"/>
    </row>
    <row r="52" spans="1:6" ht="15" customHeight="1" hidden="1">
      <c r="A52" s="9" t="s">
        <v>23</v>
      </c>
      <c r="B52" s="9"/>
      <c r="C52" s="10" t="s">
        <v>53</v>
      </c>
      <c r="D52" s="40"/>
      <c r="E52" s="10" t="s">
        <v>53</v>
      </c>
      <c r="F52" s="27"/>
    </row>
    <row r="53" spans="1:6" ht="18.75" customHeight="1">
      <c r="A53" s="9" t="s">
        <v>69</v>
      </c>
      <c r="B53" s="9"/>
      <c r="C53" s="10" t="s">
        <v>70</v>
      </c>
      <c r="D53" s="40">
        <v>200</v>
      </c>
      <c r="E53" s="10" t="s">
        <v>104</v>
      </c>
      <c r="F53" s="27">
        <v>100</v>
      </c>
    </row>
    <row r="54" spans="1:6" ht="19.5" customHeight="1">
      <c r="A54" s="24" t="s">
        <v>99</v>
      </c>
      <c r="B54" s="7"/>
      <c r="C54" s="10" t="s">
        <v>53</v>
      </c>
      <c r="D54" s="40">
        <v>20</v>
      </c>
      <c r="E54" s="10" t="s">
        <v>114</v>
      </c>
      <c r="F54" s="27">
        <v>20</v>
      </c>
    </row>
    <row r="55" spans="1:6" s="8" customFormat="1" ht="20.25" customHeight="1">
      <c r="A55" s="9" t="s">
        <v>92</v>
      </c>
      <c r="B55" s="7"/>
      <c r="C55" s="10" t="s">
        <v>53</v>
      </c>
      <c r="D55" s="40">
        <v>1200</v>
      </c>
      <c r="E55" s="10" t="s">
        <v>120</v>
      </c>
      <c r="F55" s="27">
        <v>400</v>
      </c>
    </row>
    <row r="56" spans="1:6" s="8" customFormat="1" ht="19.5" customHeight="1">
      <c r="A56" s="6" t="s">
        <v>24</v>
      </c>
      <c r="B56" s="7" t="s">
        <v>25</v>
      </c>
      <c r="C56" s="7"/>
      <c r="D56" s="38">
        <f>D57+D58+D59</f>
        <v>8470</v>
      </c>
      <c r="E56" s="25">
        <f>E57+E58+E59</f>
        <v>7629</v>
      </c>
      <c r="F56" s="25">
        <f>F57+F58+F59+F60</f>
        <v>7650</v>
      </c>
    </row>
    <row r="57" spans="1:6" s="11" customFormat="1" ht="16.5" customHeight="1">
      <c r="A57" s="9" t="s">
        <v>93</v>
      </c>
      <c r="B57" s="9"/>
      <c r="C57" s="10" t="s">
        <v>26</v>
      </c>
      <c r="D57" s="39">
        <v>300</v>
      </c>
      <c r="E57" s="10" t="s">
        <v>111</v>
      </c>
      <c r="F57" s="26">
        <v>300</v>
      </c>
    </row>
    <row r="58" spans="1:6" s="11" customFormat="1" ht="21" customHeight="1">
      <c r="A58" s="9" t="s">
        <v>94</v>
      </c>
      <c r="B58" s="9"/>
      <c r="C58" s="10" t="s">
        <v>26</v>
      </c>
      <c r="D58" s="40">
        <v>1900</v>
      </c>
      <c r="E58" s="10" t="s">
        <v>115</v>
      </c>
      <c r="F58" s="27">
        <v>1000</v>
      </c>
    </row>
    <row r="59" spans="1:6" ht="14.25" customHeight="1">
      <c r="A59" s="21" t="s">
        <v>95</v>
      </c>
      <c r="B59" s="9"/>
      <c r="C59" s="10" t="s">
        <v>54</v>
      </c>
      <c r="D59" s="38">
        <f>D63+D65+D66+D68+D70</f>
        <v>6270</v>
      </c>
      <c r="E59" s="25">
        <f>E63+E65+E66+E68+E70</f>
        <v>6329</v>
      </c>
      <c r="F59" s="25">
        <f>F63+F65+F68+F70</f>
        <v>6350</v>
      </c>
    </row>
    <row r="60" spans="1:6" ht="12.75" customHeight="1" hidden="1">
      <c r="A60" s="9" t="s">
        <v>27</v>
      </c>
      <c r="B60" s="9"/>
      <c r="C60" s="10" t="s">
        <v>63</v>
      </c>
      <c r="D60" s="40"/>
      <c r="E60" s="10" t="s">
        <v>63</v>
      </c>
      <c r="F60" s="27"/>
    </row>
    <row r="61" spans="1:6" ht="14.25" customHeight="1" hidden="1">
      <c r="A61" s="9"/>
      <c r="B61" s="9"/>
      <c r="C61" s="10"/>
      <c r="D61" s="40"/>
      <c r="E61" s="10"/>
      <c r="F61" s="27"/>
    </row>
    <row r="62" spans="1:6" ht="5.25" customHeight="1" hidden="1">
      <c r="A62" s="9"/>
      <c r="B62" s="9"/>
      <c r="C62" s="10"/>
      <c r="D62" s="40"/>
      <c r="E62" s="10"/>
      <c r="F62" s="27"/>
    </row>
    <row r="63" spans="1:9" ht="12" customHeight="1">
      <c r="A63" s="9" t="s">
        <v>73</v>
      </c>
      <c r="B63" s="9"/>
      <c r="C63" s="10" t="s">
        <v>54</v>
      </c>
      <c r="D63" s="40">
        <v>4500</v>
      </c>
      <c r="E63" s="10" t="s">
        <v>116</v>
      </c>
      <c r="F63" s="27">
        <v>4650</v>
      </c>
      <c r="G63" s="30"/>
      <c r="H63" s="30"/>
      <c r="I63" s="30"/>
    </row>
    <row r="64" spans="1:9" ht="26.25" hidden="1">
      <c r="A64" s="9" t="s">
        <v>85</v>
      </c>
      <c r="B64" s="9"/>
      <c r="C64" s="10" t="s">
        <v>54</v>
      </c>
      <c r="D64" s="40">
        <v>150</v>
      </c>
      <c r="E64" s="10" t="s">
        <v>54</v>
      </c>
      <c r="F64" s="27">
        <v>150</v>
      </c>
      <c r="G64" s="30"/>
      <c r="H64" s="30"/>
      <c r="I64" s="30"/>
    </row>
    <row r="65" spans="1:9" ht="13.5" customHeight="1">
      <c r="A65" s="9" t="s">
        <v>74</v>
      </c>
      <c r="B65" s="9"/>
      <c r="C65" s="10" t="s">
        <v>54</v>
      </c>
      <c r="D65" s="40">
        <v>170</v>
      </c>
      <c r="E65" s="10" t="s">
        <v>121</v>
      </c>
      <c r="F65" s="27">
        <v>100</v>
      </c>
      <c r="G65" s="30"/>
      <c r="H65" s="30"/>
      <c r="I65" s="30"/>
    </row>
    <row r="66" spans="1:9" ht="0" customHeight="1" hidden="1">
      <c r="A66" s="20" t="s">
        <v>86</v>
      </c>
      <c r="B66" s="9"/>
      <c r="C66" s="10" t="s">
        <v>54</v>
      </c>
      <c r="D66" s="40"/>
      <c r="E66" s="10"/>
      <c r="F66" s="27">
        <v>6</v>
      </c>
      <c r="G66" s="30"/>
      <c r="H66" s="30"/>
      <c r="I66" s="30"/>
    </row>
    <row r="67" spans="1:9" ht="0" customHeight="1" hidden="1">
      <c r="A67" s="20"/>
      <c r="B67" s="9"/>
      <c r="C67" s="10"/>
      <c r="D67" s="40"/>
      <c r="E67" s="10"/>
      <c r="F67" s="27"/>
      <c r="G67" s="30"/>
      <c r="H67" s="30"/>
      <c r="I67" s="30"/>
    </row>
    <row r="68" spans="1:9" ht="15" customHeight="1">
      <c r="A68" s="20" t="s">
        <v>75</v>
      </c>
      <c r="B68" s="9"/>
      <c r="C68" s="10" t="s">
        <v>54</v>
      </c>
      <c r="D68" s="39">
        <v>900</v>
      </c>
      <c r="E68" s="10" t="s">
        <v>126</v>
      </c>
      <c r="F68" s="26">
        <v>900</v>
      </c>
      <c r="G68" s="30"/>
      <c r="H68" s="30"/>
      <c r="I68" s="30"/>
    </row>
    <row r="69" spans="1:9" ht="15" customHeight="1">
      <c r="A69" s="43" t="s">
        <v>129</v>
      </c>
      <c r="B69" s="9"/>
      <c r="C69" s="10" t="s">
        <v>54</v>
      </c>
      <c r="D69" s="39">
        <v>500</v>
      </c>
      <c r="E69" s="10"/>
      <c r="F69" s="26"/>
      <c r="G69" s="30"/>
      <c r="H69" s="30"/>
      <c r="I69" s="30"/>
    </row>
    <row r="70" spans="1:9" ht="15" customHeight="1">
      <c r="A70" s="24" t="s">
        <v>109</v>
      </c>
      <c r="B70" s="9"/>
      <c r="C70" s="10" t="s">
        <v>54</v>
      </c>
      <c r="D70" s="39">
        <v>700</v>
      </c>
      <c r="E70" s="10" t="s">
        <v>127</v>
      </c>
      <c r="F70" s="26">
        <v>700</v>
      </c>
      <c r="G70" s="30"/>
      <c r="H70" s="30"/>
      <c r="I70" s="30"/>
    </row>
    <row r="71" spans="1:9" s="8" customFormat="1" ht="12.75" customHeight="1">
      <c r="A71" s="6" t="s">
        <v>96</v>
      </c>
      <c r="B71" s="7" t="s">
        <v>28</v>
      </c>
      <c r="C71" s="7"/>
      <c r="D71" s="38">
        <f>SUM(D72:D72)</f>
        <v>360</v>
      </c>
      <c r="E71" s="7" t="s">
        <v>111</v>
      </c>
      <c r="F71" s="25">
        <f>SUM(F72:F72)</f>
        <v>300</v>
      </c>
      <c r="G71" s="31"/>
      <c r="H71" s="31"/>
      <c r="I71" s="31"/>
    </row>
    <row r="72" spans="1:9" ht="12.75" customHeight="1">
      <c r="A72" s="9" t="s">
        <v>29</v>
      </c>
      <c r="B72" s="9"/>
      <c r="C72" s="10" t="s">
        <v>30</v>
      </c>
      <c r="D72" s="40">
        <v>360</v>
      </c>
      <c r="E72" s="10" t="s">
        <v>111</v>
      </c>
      <c r="F72" s="27">
        <v>300</v>
      </c>
      <c r="G72" s="30"/>
      <c r="H72" s="30"/>
      <c r="I72" s="30"/>
    </row>
    <row r="73" spans="1:9" s="8" customFormat="1" ht="24.75" customHeight="1">
      <c r="A73" s="6" t="s">
        <v>97</v>
      </c>
      <c r="B73" s="7" t="s">
        <v>31</v>
      </c>
      <c r="C73" s="7"/>
      <c r="D73" s="38">
        <f>D74</f>
        <v>12900</v>
      </c>
      <c r="E73" s="25">
        <f>E74</f>
        <v>14620</v>
      </c>
      <c r="F73" s="25">
        <f>F74</f>
        <v>15750</v>
      </c>
      <c r="G73" s="31"/>
      <c r="H73" s="31"/>
      <c r="I73" s="31"/>
    </row>
    <row r="74" spans="1:9" ht="12.75" customHeight="1">
      <c r="A74" s="9" t="s">
        <v>80</v>
      </c>
      <c r="B74" s="9"/>
      <c r="C74" s="10" t="s">
        <v>32</v>
      </c>
      <c r="D74" s="40">
        <f>D78+D79+D80</f>
        <v>12900</v>
      </c>
      <c r="E74" s="27">
        <f>E78+E79+E80</f>
        <v>14620</v>
      </c>
      <c r="F74" s="27">
        <f>F78+F79+F80</f>
        <v>15750</v>
      </c>
      <c r="G74" s="30"/>
      <c r="H74" s="30"/>
      <c r="I74" s="30"/>
    </row>
    <row r="75" spans="1:9" ht="12.75" customHeight="1" hidden="1">
      <c r="A75" s="9" t="s">
        <v>33</v>
      </c>
      <c r="B75" s="9"/>
      <c r="C75" s="10" t="s">
        <v>34</v>
      </c>
      <c r="D75" s="40"/>
      <c r="E75" s="10" t="s">
        <v>34</v>
      </c>
      <c r="F75" s="27"/>
      <c r="G75" s="30"/>
      <c r="H75" s="30"/>
      <c r="I75" s="30"/>
    </row>
    <row r="76" spans="1:9" ht="12.75" customHeight="1" hidden="1">
      <c r="A76" s="9" t="s">
        <v>35</v>
      </c>
      <c r="B76" s="9"/>
      <c r="C76" s="10" t="s">
        <v>36</v>
      </c>
      <c r="D76" s="40"/>
      <c r="E76" s="10" t="s">
        <v>36</v>
      </c>
      <c r="F76" s="27"/>
      <c r="G76" s="30"/>
      <c r="H76" s="30"/>
      <c r="I76" s="30"/>
    </row>
    <row r="77" spans="1:9" ht="25.5" customHeight="1" hidden="1">
      <c r="A77" s="9" t="s">
        <v>37</v>
      </c>
      <c r="B77" s="9"/>
      <c r="C77" s="10" t="s">
        <v>38</v>
      </c>
      <c r="D77" s="40"/>
      <c r="E77" s="10" t="s">
        <v>38</v>
      </c>
      <c r="F77" s="27"/>
      <c r="G77" s="30"/>
      <c r="H77" s="30"/>
      <c r="I77" s="30"/>
    </row>
    <row r="78" spans="1:9" ht="14.25" customHeight="1">
      <c r="A78" s="13" t="s">
        <v>76</v>
      </c>
      <c r="B78" s="9"/>
      <c r="C78" s="10" t="s">
        <v>32</v>
      </c>
      <c r="D78" s="40">
        <v>10200</v>
      </c>
      <c r="E78" s="10" t="s">
        <v>118</v>
      </c>
      <c r="F78" s="27">
        <v>12020</v>
      </c>
      <c r="G78" s="30"/>
      <c r="H78" s="30"/>
      <c r="I78" s="30"/>
    </row>
    <row r="79" spans="1:9" ht="12" customHeight="1">
      <c r="A79" s="13" t="s">
        <v>77</v>
      </c>
      <c r="B79" s="9"/>
      <c r="C79" s="10" t="s">
        <v>32</v>
      </c>
      <c r="D79" s="40">
        <v>2500</v>
      </c>
      <c r="E79" s="10" t="s">
        <v>119</v>
      </c>
      <c r="F79" s="27">
        <v>3500</v>
      </c>
      <c r="G79" s="30"/>
      <c r="H79" s="30"/>
      <c r="I79" s="30"/>
    </row>
    <row r="80" spans="1:9" ht="12.75" customHeight="1">
      <c r="A80" s="13" t="s">
        <v>78</v>
      </c>
      <c r="B80" s="9"/>
      <c r="C80" s="10" t="s">
        <v>32</v>
      </c>
      <c r="D80" s="40">
        <v>200</v>
      </c>
      <c r="E80" s="10" t="s">
        <v>117</v>
      </c>
      <c r="F80" s="27">
        <v>230</v>
      </c>
      <c r="G80" s="30"/>
      <c r="H80" s="30"/>
      <c r="I80" s="30"/>
    </row>
    <row r="81" spans="1:9" ht="16.5" customHeight="1">
      <c r="A81" s="23" t="s">
        <v>79</v>
      </c>
      <c r="B81" s="6">
        <v>1001</v>
      </c>
      <c r="C81" s="10"/>
      <c r="D81" s="38">
        <v>1000</v>
      </c>
      <c r="E81" s="7" t="s">
        <v>115</v>
      </c>
      <c r="F81" s="25">
        <v>1100</v>
      </c>
      <c r="G81" s="30"/>
      <c r="H81" s="30"/>
      <c r="I81" s="30"/>
    </row>
    <row r="82" spans="1:9" ht="25.5" customHeight="1">
      <c r="A82" s="9" t="s">
        <v>64</v>
      </c>
      <c r="B82" s="9"/>
      <c r="C82" s="10" t="s">
        <v>65</v>
      </c>
      <c r="D82" s="40">
        <v>1000</v>
      </c>
      <c r="E82" s="10" t="s">
        <v>115</v>
      </c>
      <c r="F82" s="27">
        <v>1100</v>
      </c>
      <c r="G82" s="30"/>
      <c r="H82" s="30"/>
      <c r="I82" s="30"/>
    </row>
    <row r="83" spans="1:6" s="8" customFormat="1" ht="21" customHeight="1">
      <c r="A83" s="6" t="s">
        <v>98</v>
      </c>
      <c r="B83" s="7" t="s">
        <v>67</v>
      </c>
      <c r="C83" s="7"/>
      <c r="D83" s="38">
        <v>530</v>
      </c>
      <c r="E83" s="7" t="s">
        <v>120</v>
      </c>
      <c r="F83" s="25">
        <v>500</v>
      </c>
    </row>
    <row r="84" spans="1:6" ht="12.75" customHeight="1">
      <c r="A84" s="9" t="s">
        <v>39</v>
      </c>
      <c r="B84" s="9"/>
      <c r="C84" s="10" t="s">
        <v>67</v>
      </c>
      <c r="D84" s="40">
        <v>530</v>
      </c>
      <c r="E84" s="10" t="s">
        <v>120</v>
      </c>
      <c r="F84" s="27">
        <v>500</v>
      </c>
    </row>
    <row r="85" spans="1:6" s="8" customFormat="1" ht="12.75" customHeight="1" hidden="1">
      <c r="A85" s="6" t="s">
        <v>40</v>
      </c>
      <c r="B85" s="7">
        <v>1000</v>
      </c>
      <c r="C85" s="7"/>
      <c r="D85" s="38"/>
      <c r="E85" s="7"/>
      <c r="F85" s="25"/>
    </row>
    <row r="86" spans="1:6" ht="14.25" customHeight="1" hidden="1">
      <c r="A86" s="9" t="s">
        <v>41</v>
      </c>
      <c r="B86" s="9"/>
      <c r="C86" s="10">
        <v>1006</v>
      </c>
      <c r="D86" s="40"/>
      <c r="E86" s="10">
        <v>1006</v>
      </c>
      <c r="F86" s="27"/>
    </row>
    <row r="87" spans="1:6" ht="0.75" customHeight="1">
      <c r="A87" s="6" t="s">
        <v>44</v>
      </c>
      <c r="B87" s="6">
        <v>1400</v>
      </c>
      <c r="C87" s="10"/>
      <c r="D87" s="38"/>
      <c r="E87" s="10"/>
      <c r="F87" s="25"/>
    </row>
    <row r="88" spans="1:6" ht="14.25" customHeight="1" hidden="1">
      <c r="A88" s="9" t="s">
        <v>55</v>
      </c>
      <c r="B88" s="9"/>
      <c r="C88" s="10" t="s">
        <v>66</v>
      </c>
      <c r="D88" s="40"/>
      <c r="E88" s="10" t="s">
        <v>66</v>
      </c>
      <c r="F88" s="29"/>
    </row>
    <row r="89" spans="1:6" ht="14.25" customHeight="1">
      <c r="A89" s="12" t="s">
        <v>42</v>
      </c>
      <c r="B89" s="12"/>
      <c r="C89" s="6"/>
      <c r="D89" s="38">
        <f>D13+D30+D32+D37+D56+D71+D73+D81+D83</f>
        <v>44088.7</v>
      </c>
      <c r="E89" s="25">
        <f>E13+E30+E32+E37+E56+E71+E73+E81+E83</f>
        <v>41138</v>
      </c>
      <c r="F89" s="25">
        <f>F13+F30+F32+F37+F56+F71+F73+F81+F83</f>
        <v>42118.9</v>
      </c>
    </row>
    <row r="90" ht="14.25" customHeight="1"/>
    <row r="91" spans="1:6" s="8" customFormat="1" ht="12.75" customHeight="1">
      <c r="A91" s="1"/>
      <c r="B91" s="1"/>
      <c r="C91" s="2"/>
      <c r="D91" s="1">
        <v>1000</v>
      </c>
      <c r="E91" s="1">
        <v>2000</v>
      </c>
      <c r="F91" s="8">
        <v>2000</v>
      </c>
    </row>
  </sheetData>
  <sheetProtection/>
  <mergeCells count="11">
    <mergeCell ref="E10:E12"/>
    <mergeCell ref="F10:F12"/>
    <mergeCell ref="C1:D1"/>
    <mergeCell ref="C3:D3"/>
    <mergeCell ref="C4:D4"/>
    <mergeCell ref="A6:D6"/>
    <mergeCell ref="A7:D7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29">
      <selection activeCell="D55" sqref="D55"/>
    </sheetView>
  </sheetViews>
  <sheetFormatPr defaultColWidth="9.125" defaultRowHeight="12.75"/>
  <cols>
    <col min="1" max="1" width="52.625" style="1" customWidth="1"/>
    <col min="2" max="2" width="9.375" style="1" customWidth="1"/>
    <col min="3" max="3" width="14.375" style="2" customWidth="1"/>
    <col min="4" max="4" width="15.25390625" style="1" customWidth="1"/>
    <col min="5" max="5" width="13.50390625" style="1" customWidth="1"/>
    <col min="6" max="6" width="10.625" style="1" customWidth="1"/>
    <col min="7" max="7" width="16.50390625" style="1" customWidth="1"/>
    <col min="8" max="8" width="16.125" style="1" customWidth="1"/>
    <col min="9" max="16384" width="9.125" style="1" customWidth="1"/>
  </cols>
  <sheetData>
    <row r="1" spans="3:7" ht="12.75">
      <c r="C1" s="54" t="s">
        <v>45</v>
      </c>
      <c r="D1" s="54"/>
      <c r="E1" s="34"/>
      <c r="F1" s="34"/>
      <c r="G1" s="34"/>
    </row>
    <row r="2" spans="3:7" ht="12.75">
      <c r="C2" s="3" t="s">
        <v>43</v>
      </c>
      <c r="D2" s="3"/>
      <c r="E2" s="3"/>
      <c r="F2" s="3"/>
      <c r="G2" s="3"/>
    </row>
    <row r="3" spans="1:7" ht="12.75" customHeight="1">
      <c r="A3" s="3"/>
      <c r="B3" s="3"/>
      <c r="C3" s="55" t="s">
        <v>50</v>
      </c>
      <c r="D3" s="55"/>
      <c r="E3" s="33"/>
      <c r="F3" s="33"/>
      <c r="G3" s="33"/>
    </row>
    <row r="4" spans="1:7" ht="12.75" customHeight="1">
      <c r="A4" s="3"/>
      <c r="B4" s="3"/>
      <c r="C4" s="54" t="s">
        <v>130</v>
      </c>
      <c r="D4" s="54"/>
      <c r="E4" s="34"/>
      <c r="F4" s="34"/>
      <c r="G4" s="34"/>
    </row>
    <row r="5" spans="1:7" ht="15.75" customHeight="1">
      <c r="A5" s="3"/>
      <c r="B5" s="3"/>
      <c r="C5" s="4"/>
      <c r="D5" s="4"/>
      <c r="E5" s="4"/>
      <c r="F5" s="4"/>
      <c r="G5" s="4"/>
    </row>
    <row r="6" spans="1:7" ht="0.75" customHeight="1" hidden="1">
      <c r="A6" s="56"/>
      <c r="B6" s="56"/>
      <c r="C6" s="56"/>
      <c r="D6" s="56"/>
      <c r="E6" s="36"/>
      <c r="F6" s="36"/>
      <c r="G6" s="36"/>
    </row>
    <row r="7" spans="1:7" ht="12.75" customHeight="1">
      <c r="A7" s="57" t="s">
        <v>57</v>
      </c>
      <c r="B7" s="57"/>
      <c r="C7" s="57"/>
      <c r="D7" s="57"/>
      <c r="E7" s="35"/>
      <c r="F7" s="35"/>
      <c r="G7" s="35"/>
    </row>
    <row r="8" spans="1:7" ht="18.75" customHeight="1">
      <c r="A8" s="37" t="s">
        <v>124</v>
      </c>
      <c r="B8" s="37"/>
      <c r="C8" s="37"/>
      <c r="D8" s="37"/>
      <c r="E8" s="37"/>
      <c r="F8" s="37"/>
      <c r="G8" s="35"/>
    </row>
    <row r="9" spans="1:2" ht="1.5" customHeight="1">
      <c r="A9" s="5"/>
      <c r="B9" s="5"/>
    </row>
    <row r="10" spans="1:8" ht="21" customHeight="1">
      <c r="A10" s="58" t="s">
        <v>0</v>
      </c>
      <c r="B10" s="58" t="s">
        <v>1</v>
      </c>
      <c r="C10" s="58" t="s">
        <v>2</v>
      </c>
      <c r="D10" s="58" t="s">
        <v>101</v>
      </c>
      <c r="E10" s="44" t="s">
        <v>131</v>
      </c>
      <c r="F10" s="44" t="s">
        <v>140</v>
      </c>
      <c r="G10" s="61" t="s">
        <v>103</v>
      </c>
      <c r="H10" s="58" t="s">
        <v>102</v>
      </c>
    </row>
    <row r="11" spans="1:8" ht="16.5" customHeight="1">
      <c r="A11" s="59"/>
      <c r="B11" s="59"/>
      <c r="C11" s="59"/>
      <c r="D11" s="59"/>
      <c r="E11" s="45" t="s">
        <v>132</v>
      </c>
      <c r="F11" s="45" t="s">
        <v>141</v>
      </c>
      <c r="G11" s="62"/>
      <c r="H11" s="59"/>
    </row>
    <row r="12" spans="1:8" ht="9.75" customHeight="1">
      <c r="A12" s="60"/>
      <c r="B12" s="60"/>
      <c r="C12" s="60"/>
      <c r="D12" s="60"/>
      <c r="E12" s="46" t="s">
        <v>133</v>
      </c>
      <c r="F12" s="46"/>
      <c r="G12" s="63"/>
      <c r="H12" s="60"/>
    </row>
    <row r="13" spans="1:8" s="8" customFormat="1" ht="25.5" customHeight="1">
      <c r="A13" s="6" t="s">
        <v>3</v>
      </c>
      <c r="B13" s="7" t="s">
        <v>4</v>
      </c>
      <c r="C13" s="7"/>
      <c r="D13" s="25">
        <f>D14+D23+D27+D28+D29</f>
        <v>12057.83</v>
      </c>
      <c r="E13" s="25">
        <f>E14+E23+E27+E28+E29</f>
        <v>1809.6799999999998</v>
      </c>
      <c r="F13" s="25">
        <f>E13/D13*100</f>
        <v>15.008338979733498</v>
      </c>
      <c r="G13" s="25">
        <f>G14+G23+G28+G29</f>
        <v>12300.3</v>
      </c>
      <c r="H13" s="25">
        <f>H14+H23+H28+H29</f>
        <v>12319.9</v>
      </c>
    </row>
    <row r="14" spans="1:8" s="8" customFormat="1" ht="30" customHeight="1">
      <c r="A14" s="15" t="s">
        <v>49</v>
      </c>
      <c r="B14" s="7"/>
      <c r="C14" s="10" t="s">
        <v>48</v>
      </c>
      <c r="D14" s="26">
        <v>200</v>
      </c>
      <c r="E14" s="26">
        <v>0</v>
      </c>
      <c r="F14" s="25">
        <f aca="true" t="shared" si="0" ref="F14:F77">E14/D14*100</f>
        <v>0</v>
      </c>
      <c r="G14" s="10" t="s">
        <v>104</v>
      </c>
      <c r="H14" s="26">
        <v>200</v>
      </c>
    </row>
    <row r="15" spans="1:8" s="8" customFormat="1" ht="0.75" customHeight="1" hidden="1">
      <c r="A15" s="15"/>
      <c r="B15" s="7"/>
      <c r="C15" s="10"/>
      <c r="D15" s="27"/>
      <c r="E15" s="27"/>
      <c r="F15" s="25" t="e">
        <f t="shared" si="0"/>
        <v>#DIV/0!</v>
      </c>
      <c r="G15" s="10"/>
      <c r="H15" s="27"/>
    </row>
    <row r="16" spans="1:8" s="8" customFormat="1" ht="30" customHeight="1" hidden="1">
      <c r="A16" s="15"/>
      <c r="B16" s="7"/>
      <c r="C16" s="10"/>
      <c r="D16" s="27"/>
      <c r="E16" s="27"/>
      <c r="F16" s="25" t="e">
        <f t="shared" si="0"/>
        <v>#DIV/0!</v>
      </c>
      <c r="G16" s="10"/>
      <c r="H16" s="27"/>
    </row>
    <row r="17" spans="1:8" s="8" customFormat="1" ht="30" customHeight="1" hidden="1">
      <c r="A17" s="15"/>
      <c r="B17" s="7"/>
      <c r="C17" s="10"/>
      <c r="D17" s="27"/>
      <c r="E17" s="27"/>
      <c r="F17" s="25" t="e">
        <f t="shared" si="0"/>
        <v>#DIV/0!</v>
      </c>
      <c r="G17" s="10"/>
      <c r="H17" s="27"/>
    </row>
    <row r="18" spans="1:8" s="8" customFormat="1" ht="30" customHeight="1" hidden="1">
      <c r="A18" s="15"/>
      <c r="B18" s="7"/>
      <c r="C18" s="10"/>
      <c r="D18" s="27"/>
      <c r="E18" s="27"/>
      <c r="F18" s="25" t="e">
        <f t="shared" si="0"/>
        <v>#DIV/0!</v>
      </c>
      <c r="G18" s="10"/>
      <c r="H18" s="27"/>
    </row>
    <row r="19" spans="1:8" s="8" customFormat="1" ht="14.25" customHeight="1" hidden="1">
      <c r="A19" s="15" t="s">
        <v>59</v>
      </c>
      <c r="B19" s="7"/>
      <c r="C19" s="10" t="s">
        <v>58</v>
      </c>
      <c r="D19" s="27"/>
      <c r="E19" s="27"/>
      <c r="F19" s="25" t="e">
        <f t="shared" si="0"/>
        <v>#DIV/0!</v>
      </c>
      <c r="G19" s="10" t="s">
        <v>58</v>
      </c>
      <c r="H19" s="27"/>
    </row>
    <row r="20" spans="1:8" s="8" customFormat="1" ht="0.75" customHeight="1" hidden="1">
      <c r="A20" s="15"/>
      <c r="B20" s="7"/>
      <c r="C20" s="10"/>
      <c r="D20" s="27"/>
      <c r="E20" s="27"/>
      <c r="F20" s="25" t="e">
        <f t="shared" si="0"/>
        <v>#DIV/0!</v>
      </c>
      <c r="G20" s="10"/>
      <c r="H20" s="27"/>
    </row>
    <row r="21" spans="1:8" s="8" customFormat="1" ht="30" customHeight="1" hidden="1">
      <c r="A21" s="15"/>
      <c r="B21" s="7"/>
      <c r="C21" s="10"/>
      <c r="D21" s="27"/>
      <c r="E21" s="27"/>
      <c r="F21" s="25" t="e">
        <f t="shared" si="0"/>
        <v>#DIV/0!</v>
      </c>
      <c r="G21" s="10"/>
      <c r="H21" s="27"/>
    </row>
    <row r="22" spans="1:8" s="8" customFormat="1" ht="18" customHeight="1" hidden="1">
      <c r="A22" s="15" t="s">
        <v>83</v>
      </c>
      <c r="B22" s="7"/>
      <c r="C22" s="10"/>
      <c r="D22" s="27"/>
      <c r="E22" s="27"/>
      <c r="F22" s="25" t="e">
        <f t="shared" si="0"/>
        <v>#DIV/0!</v>
      </c>
      <c r="G22" s="10"/>
      <c r="H22" s="27"/>
    </row>
    <row r="23" spans="1:8" ht="16.5" customHeight="1">
      <c r="A23" s="9" t="s">
        <v>5</v>
      </c>
      <c r="B23" s="9"/>
      <c r="C23" s="10" t="s">
        <v>6</v>
      </c>
      <c r="D23" s="27">
        <v>11269.2</v>
      </c>
      <c r="E23" s="27">
        <v>1743.86</v>
      </c>
      <c r="F23" s="25">
        <f t="shared" si="0"/>
        <v>15.474567848649414</v>
      </c>
      <c r="G23" s="10" t="s">
        <v>125</v>
      </c>
      <c r="H23" s="27">
        <v>11219.9</v>
      </c>
    </row>
    <row r="24" spans="1:8" ht="25.5" customHeight="1" hidden="1">
      <c r="A24" s="9" t="s">
        <v>7</v>
      </c>
      <c r="B24" s="9"/>
      <c r="C24" s="10" t="s">
        <v>8</v>
      </c>
      <c r="D24" s="27"/>
      <c r="E24" s="27"/>
      <c r="F24" s="25" t="e">
        <f t="shared" si="0"/>
        <v>#DIV/0!</v>
      </c>
      <c r="G24" s="10" t="s">
        <v>8</v>
      </c>
      <c r="H24" s="27"/>
    </row>
    <row r="25" spans="1:8" ht="13.5" customHeight="1" hidden="1">
      <c r="A25" s="13" t="s">
        <v>60</v>
      </c>
      <c r="B25" s="13"/>
      <c r="C25" s="14" t="s">
        <v>58</v>
      </c>
      <c r="D25" s="28" t="s">
        <v>71</v>
      </c>
      <c r="E25" s="28"/>
      <c r="F25" s="25" t="e">
        <f t="shared" si="0"/>
        <v>#VALUE!</v>
      </c>
      <c r="G25" s="14" t="s">
        <v>58</v>
      </c>
      <c r="H25" s="28" t="s">
        <v>71</v>
      </c>
    </row>
    <row r="26" spans="1:8" ht="0.75" customHeight="1">
      <c r="A26" s="15" t="s">
        <v>83</v>
      </c>
      <c r="B26" s="9"/>
      <c r="C26" s="10" t="s">
        <v>58</v>
      </c>
      <c r="D26" s="27">
        <v>0.3</v>
      </c>
      <c r="E26" s="27">
        <v>0.86</v>
      </c>
      <c r="F26" s="25">
        <f t="shared" si="0"/>
        <v>286.6666666666667</v>
      </c>
      <c r="G26" s="10" t="s">
        <v>122</v>
      </c>
      <c r="H26" s="27">
        <v>11219</v>
      </c>
    </row>
    <row r="27" spans="1:8" ht="24" customHeight="1">
      <c r="A27" s="47" t="s">
        <v>134</v>
      </c>
      <c r="B27" s="13"/>
      <c r="C27" s="14" t="s">
        <v>8</v>
      </c>
      <c r="D27" s="28">
        <v>143.3</v>
      </c>
      <c r="E27" s="28">
        <v>35.82</v>
      </c>
      <c r="F27" s="25">
        <f t="shared" si="0"/>
        <v>24.996510816468945</v>
      </c>
      <c r="G27" s="14"/>
      <c r="H27" s="28"/>
    </row>
    <row r="28" spans="1:8" ht="19.5" customHeight="1">
      <c r="A28" s="13" t="s">
        <v>9</v>
      </c>
      <c r="B28" s="13"/>
      <c r="C28" s="14" t="s">
        <v>81</v>
      </c>
      <c r="D28" s="28">
        <v>100</v>
      </c>
      <c r="E28" s="28">
        <v>0</v>
      </c>
      <c r="F28" s="25">
        <f t="shared" si="0"/>
        <v>0</v>
      </c>
      <c r="G28" s="14" t="s">
        <v>110</v>
      </c>
      <c r="H28" s="28">
        <v>100</v>
      </c>
    </row>
    <row r="29" spans="1:8" ht="19.5" customHeight="1">
      <c r="A29" s="9" t="s">
        <v>10</v>
      </c>
      <c r="B29" s="15"/>
      <c r="C29" s="10" t="s">
        <v>72</v>
      </c>
      <c r="D29" s="27">
        <v>345.33</v>
      </c>
      <c r="E29" s="27">
        <v>30</v>
      </c>
      <c r="F29" s="25">
        <f t="shared" si="0"/>
        <v>8.687342541916427</v>
      </c>
      <c r="G29" s="10" t="s">
        <v>123</v>
      </c>
      <c r="H29" s="27">
        <v>800</v>
      </c>
    </row>
    <row r="30" spans="1:8" ht="27.75" customHeight="1" hidden="1">
      <c r="A30" s="9"/>
      <c r="B30" s="9"/>
      <c r="C30" s="10" t="s">
        <v>72</v>
      </c>
      <c r="D30" s="27"/>
      <c r="E30" s="27"/>
      <c r="F30" s="25" t="e">
        <f t="shared" si="0"/>
        <v>#DIV/0!</v>
      </c>
      <c r="G30" s="10" t="s">
        <v>72</v>
      </c>
      <c r="H30" s="27"/>
    </row>
    <row r="31" spans="1:8" ht="18.75" customHeight="1">
      <c r="A31" s="12" t="s">
        <v>46</v>
      </c>
      <c r="B31" s="7" t="s">
        <v>56</v>
      </c>
      <c r="C31" s="10"/>
      <c r="D31" s="25">
        <v>233.7</v>
      </c>
      <c r="E31" s="25">
        <v>42.39</v>
      </c>
      <c r="F31" s="25">
        <f t="shared" si="0"/>
        <v>18.138639281129652</v>
      </c>
      <c r="G31" s="7" t="s">
        <v>105</v>
      </c>
      <c r="H31" s="25">
        <v>233.7</v>
      </c>
    </row>
    <row r="32" spans="1:8" ht="18" customHeight="1">
      <c r="A32" s="9" t="s">
        <v>47</v>
      </c>
      <c r="B32" s="16"/>
      <c r="C32" s="10" t="s">
        <v>51</v>
      </c>
      <c r="D32" s="27">
        <v>233.7</v>
      </c>
      <c r="E32" s="27">
        <v>42.39</v>
      </c>
      <c r="F32" s="25">
        <f t="shared" si="0"/>
        <v>18.138639281129652</v>
      </c>
      <c r="G32" s="10" t="s">
        <v>105</v>
      </c>
      <c r="H32" s="27">
        <v>233.7</v>
      </c>
    </row>
    <row r="33" spans="1:8" s="8" customFormat="1" ht="25.5" customHeight="1">
      <c r="A33" s="6" t="s">
        <v>11</v>
      </c>
      <c r="B33" s="7" t="s">
        <v>12</v>
      </c>
      <c r="C33" s="7"/>
      <c r="D33" s="25">
        <f>D35+D36+D37</f>
        <v>400</v>
      </c>
      <c r="E33" s="25">
        <v>0</v>
      </c>
      <c r="F33" s="25">
        <f t="shared" si="0"/>
        <v>0</v>
      </c>
      <c r="G33" s="25">
        <f>G35+G36</f>
        <v>500</v>
      </c>
      <c r="H33" s="25">
        <f>H35+H36</f>
        <v>400</v>
      </c>
    </row>
    <row r="34" spans="1:8" s="8" customFormat="1" ht="25.5" customHeight="1" hidden="1">
      <c r="A34" s="6"/>
      <c r="B34" s="7"/>
      <c r="C34" s="7"/>
      <c r="D34" s="25"/>
      <c r="E34" s="25"/>
      <c r="F34" s="25" t="e">
        <f t="shared" si="0"/>
        <v>#DIV/0!</v>
      </c>
      <c r="G34" s="7"/>
      <c r="H34" s="25"/>
    </row>
    <row r="35" spans="1:8" ht="24" customHeight="1">
      <c r="A35" s="9" t="s">
        <v>87</v>
      </c>
      <c r="B35" s="9"/>
      <c r="C35" s="10" t="s">
        <v>13</v>
      </c>
      <c r="D35" s="27">
        <v>100</v>
      </c>
      <c r="E35" s="27">
        <v>0</v>
      </c>
      <c r="F35" s="25">
        <f t="shared" si="0"/>
        <v>0</v>
      </c>
      <c r="G35" s="10" t="s">
        <v>106</v>
      </c>
      <c r="H35" s="27">
        <v>100</v>
      </c>
    </row>
    <row r="36" spans="1:8" ht="16.5" customHeight="1">
      <c r="A36" s="9" t="s">
        <v>88</v>
      </c>
      <c r="B36" s="9"/>
      <c r="C36" s="10" t="s">
        <v>14</v>
      </c>
      <c r="D36" s="27">
        <v>300</v>
      </c>
      <c r="E36" s="27">
        <v>0</v>
      </c>
      <c r="F36" s="25">
        <f t="shared" si="0"/>
        <v>0</v>
      </c>
      <c r="G36" s="10" t="s">
        <v>107</v>
      </c>
      <c r="H36" s="27">
        <v>300</v>
      </c>
    </row>
    <row r="37" spans="1:8" ht="24.75" customHeight="1" hidden="1">
      <c r="A37" s="19" t="s">
        <v>84</v>
      </c>
      <c r="B37" s="9"/>
      <c r="C37" s="10" t="s">
        <v>14</v>
      </c>
      <c r="D37" s="27"/>
      <c r="E37" s="27"/>
      <c r="F37" s="25" t="e">
        <f t="shared" si="0"/>
        <v>#DIV/0!</v>
      </c>
      <c r="G37" s="10" t="s">
        <v>14</v>
      </c>
      <c r="H37" s="27"/>
    </row>
    <row r="38" spans="1:8" s="8" customFormat="1" ht="18" customHeight="1">
      <c r="A38" s="6" t="s">
        <v>15</v>
      </c>
      <c r="B38" s="7" t="s">
        <v>16</v>
      </c>
      <c r="C38" s="7"/>
      <c r="D38" s="25">
        <f>D41+D43+D46+D54+D56+D45+D55</f>
        <v>4780</v>
      </c>
      <c r="E38" s="25">
        <f>E41+E43+E46+E54+E56+E45+E55</f>
        <v>120</v>
      </c>
      <c r="F38" s="25">
        <f t="shared" si="0"/>
        <v>2.510460251046025</v>
      </c>
      <c r="G38" s="25">
        <f>G41+G43+G46+G54+G56+G45+G55</f>
        <v>4055</v>
      </c>
      <c r="H38" s="25">
        <f>H41+H43+H46+H54+H56+H45+H55</f>
        <v>3865.3</v>
      </c>
    </row>
    <row r="39" spans="1:8" s="8" customFormat="1" ht="0.75" customHeight="1">
      <c r="A39" s="15" t="s">
        <v>61</v>
      </c>
      <c r="B39" s="7"/>
      <c r="C39" s="10" t="s">
        <v>62</v>
      </c>
      <c r="D39" s="27">
        <v>550</v>
      </c>
      <c r="E39" s="27"/>
      <c r="F39" s="25">
        <f t="shared" si="0"/>
        <v>0</v>
      </c>
      <c r="G39" s="10" t="s">
        <v>62</v>
      </c>
      <c r="H39" s="27">
        <v>550</v>
      </c>
    </row>
    <row r="40" spans="1:8" s="8" customFormat="1" ht="0.75" customHeight="1" thickBot="1">
      <c r="A40" s="22"/>
      <c r="B40" s="7"/>
      <c r="C40" s="10"/>
      <c r="D40" s="27"/>
      <c r="E40" s="27"/>
      <c r="F40" s="25" t="e">
        <f t="shared" si="0"/>
        <v>#DIV/0!</v>
      </c>
      <c r="G40" s="10"/>
      <c r="H40" s="27"/>
    </row>
    <row r="41" spans="1:11" s="8" customFormat="1" ht="25.5" customHeight="1" thickBot="1">
      <c r="A41" s="48" t="s">
        <v>89</v>
      </c>
      <c r="B41" s="49"/>
      <c r="C41" s="50"/>
      <c r="D41" s="27"/>
      <c r="E41" s="27"/>
      <c r="F41" s="25"/>
      <c r="G41" s="10" t="s">
        <v>112</v>
      </c>
      <c r="H41" s="27">
        <v>275.3</v>
      </c>
      <c r="I41" s="32"/>
      <c r="J41" s="31"/>
      <c r="K41" s="31"/>
    </row>
    <row r="42" spans="1:8" s="8" customFormat="1" ht="25.5" customHeight="1" hidden="1" thickBot="1">
      <c r="A42" s="17"/>
      <c r="B42" s="7"/>
      <c r="C42" s="10"/>
      <c r="D42" s="27"/>
      <c r="E42" s="27"/>
      <c r="F42" s="25" t="e">
        <f t="shared" si="0"/>
        <v>#DIV/0!</v>
      </c>
      <c r="G42" s="10"/>
      <c r="H42" s="27"/>
    </row>
    <row r="43" spans="1:8" s="8" customFormat="1" ht="25.5" customHeight="1" thickBot="1">
      <c r="A43" s="17" t="s">
        <v>90</v>
      </c>
      <c r="B43" s="7"/>
      <c r="C43" s="10" t="s">
        <v>17</v>
      </c>
      <c r="D43" s="27">
        <v>60</v>
      </c>
      <c r="E43" s="27"/>
      <c r="F43" s="25">
        <f t="shared" si="0"/>
        <v>0</v>
      </c>
      <c r="G43" s="10" t="s">
        <v>108</v>
      </c>
      <c r="H43" s="27">
        <v>70</v>
      </c>
    </row>
    <row r="44" spans="1:8" s="8" customFormat="1" ht="25.5" customHeight="1" hidden="1" thickBot="1">
      <c r="A44" s="18" t="s">
        <v>82</v>
      </c>
      <c r="B44" s="7"/>
      <c r="C44" s="10" t="s">
        <v>22</v>
      </c>
      <c r="D44" s="27">
        <v>300</v>
      </c>
      <c r="E44" s="27"/>
      <c r="F44" s="25">
        <f t="shared" si="0"/>
        <v>0</v>
      </c>
      <c r="G44" s="10" t="s">
        <v>22</v>
      </c>
      <c r="H44" s="27">
        <v>300</v>
      </c>
    </row>
    <row r="45" spans="1:8" s="8" customFormat="1" ht="25.5" customHeight="1" hidden="1" thickBot="1">
      <c r="A45" s="24"/>
      <c r="B45" s="7"/>
      <c r="C45" s="10"/>
      <c r="D45" s="27"/>
      <c r="E45" s="27"/>
      <c r="F45" s="25" t="e">
        <f t="shared" si="0"/>
        <v>#DIV/0!</v>
      </c>
      <c r="G45" s="10"/>
      <c r="H45" s="27"/>
    </row>
    <row r="46" spans="1:8" s="8" customFormat="1" ht="27.75" customHeight="1" thickBot="1">
      <c r="A46" s="17" t="s">
        <v>91</v>
      </c>
      <c r="B46" s="7"/>
      <c r="C46" s="10" t="s">
        <v>22</v>
      </c>
      <c r="D46" s="27">
        <v>4000</v>
      </c>
      <c r="E46" s="27">
        <v>120</v>
      </c>
      <c r="F46" s="25">
        <f t="shared" si="0"/>
        <v>3</v>
      </c>
      <c r="G46" s="10" t="s">
        <v>113</v>
      </c>
      <c r="H46" s="27">
        <v>3000</v>
      </c>
    </row>
    <row r="47" spans="1:8" s="8" customFormat="1" ht="13.5" customHeight="1" hidden="1">
      <c r="A47" s="18" t="s">
        <v>69</v>
      </c>
      <c r="B47" s="7"/>
      <c r="C47" s="10" t="s">
        <v>70</v>
      </c>
      <c r="D47" s="27"/>
      <c r="E47" s="27"/>
      <c r="F47" s="25" t="e">
        <f t="shared" si="0"/>
        <v>#DIV/0!</v>
      </c>
      <c r="G47" s="10" t="s">
        <v>70</v>
      </c>
      <c r="H47" s="27"/>
    </row>
    <row r="48" spans="1:8" ht="30" customHeight="1" hidden="1" thickBot="1">
      <c r="A48" s="17"/>
      <c r="B48" s="9"/>
      <c r="C48" s="10"/>
      <c r="D48" s="27"/>
      <c r="E48" s="27"/>
      <c r="F48" s="25" t="e">
        <f t="shared" si="0"/>
        <v>#DIV/0!</v>
      </c>
      <c r="G48" s="10"/>
      <c r="H48" s="27"/>
    </row>
    <row r="49" spans="1:8" ht="12.75" customHeight="1" hidden="1">
      <c r="A49" s="17" t="s">
        <v>68</v>
      </c>
      <c r="B49" s="9"/>
      <c r="C49" s="10" t="s">
        <v>17</v>
      </c>
      <c r="D49" s="27"/>
      <c r="E49" s="27"/>
      <c r="F49" s="25" t="e">
        <f t="shared" si="0"/>
        <v>#DIV/0!</v>
      </c>
      <c r="G49" s="10" t="s">
        <v>17</v>
      </c>
      <c r="H49" s="27"/>
    </row>
    <row r="50" spans="1:8" ht="12.75" customHeight="1" hidden="1">
      <c r="A50" s="9" t="s">
        <v>18</v>
      </c>
      <c r="B50" s="9"/>
      <c r="C50" s="10" t="s">
        <v>19</v>
      </c>
      <c r="D50" s="27"/>
      <c r="E50" s="27"/>
      <c r="F50" s="25" t="e">
        <f t="shared" si="0"/>
        <v>#DIV/0!</v>
      </c>
      <c r="G50" s="10" t="s">
        <v>19</v>
      </c>
      <c r="H50" s="27"/>
    </row>
    <row r="51" spans="1:8" ht="12.75" customHeight="1" hidden="1">
      <c r="A51" s="9" t="s">
        <v>20</v>
      </c>
      <c r="B51" s="9"/>
      <c r="C51" s="10" t="s">
        <v>21</v>
      </c>
      <c r="D51" s="27"/>
      <c r="E51" s="27"/>
      <c r="F51" s="25" t="e">
        <f t="shared" si="0"/>
        <v>#DIV/0!</v>
      </c>
      <c r="G51" s="10" t="s">
        <v>21</v>
      </c>
      <c r="H51" s="27"/>
    </row>
    <row r="52" spans="1:8" ht="12.75" customHeight="1" hidden="1">
      <c r="A52" s="9" t="s">
        <v>52</v>
      </c>
      <c r="B52" s="9"/>
      <c r="C52" s="10" t="s">
        <v>22</v>
      </c>
      <c r="D52" s="27"/>
      <c r="E52" s="27"/>
      <c r="F52" s="25" t="e">
        <f t="shared" si="0"/>
        <v>#DIV/0!</v>
      </c>
      <c r="G52" s="10" t="s">
        <v>22</v>
      </c>
      <c r="H52" s="27"/>
    </row>
    <row r="53" spans="1:8" ht="15" customHeight="1" hidden="1">
      <c r="A53" s="9" t="s">
        <v>23</v>
      </c>
      <c r="B53" s="9"/>
      <c r="C53" s="10" t="s">
        <v>53</v>
      </c>
      <c r="D53" s="27"/>
      <c r="E53" s="27"/>
      <c r="F53" s="25" t="e">
        <f t="shared" si="0"/>
        <v>#DIV/0!</v>
      </c>
      <c r="G53" s="10" t="s">
        <v>53</v>
      </c>
      <c r="H53" s="27"/>
    </row>
    <row r="54" spans="1:8" ht="18.75" customHeight="1">
      <c r="A54" s="9" t="s">
        <v>69</v>
      </c>
      <c r="B54" s="9"/>
      <c r="C54" s="10" t="s">
        <v>70</v>
      </c>
      <c r="D54" s="27">
        <v>200</v>
      </c>
      <c r="E54" s="27"/>
      <c r="F54" s="25">
        <f t="shared" si="0"/>
        <v>0</v>
      </c>
      <c r="G54" s="10" t="s">
        <v>104</v>
      </c>
      <c r="H54" s="27">
        <v>100</v>
      </c>
    </row>
    <row r="55" spans="1:8" ht="19.5" customHeight="1">
      <c r="A55" s="24" t="s">
        <v>99</v>
      </c>
      <c r="B55" s="7"/>
      <c r="C55" s="10" t="s">
        <v>53</v>
      </c>
      <c r="D55" s="27">
        <v>20</v>
      </c>
      <c r="E55" s="27"/>
      <c r="F55" s="25">
        <f t="shared" si="0"/>
        <v>0</v>
      </c>
      <c r="G55" s="10" t="s">
        <v>114</v>
      </c>
      <c r="H55" s="27">
        <v>20</v>
      </c>
    </row>
    <row r="56" spans="1:8" s="8" customFormat="1" ht="20.25" customHeight="1">
      <c r="A56" s="9" t="s">
        <v>92</v>
      </c>
      <c r="B56" s="7"/>
      <c r="C56" s="10" t="s">
        <v>53</v>
      </c>
      <c r="D56" s="27">
        <v>500</v>
      </c>
      <c r="E56" s="27"/>
      <c r="F56" s="25">
        <f t="shared" si="0"/>
        <v>0</v>
      </c>
      <c r="G56" s="10" t="s">
        <v>120</v>
      </c>
      <c r="H56" s="27">
        <v>400</v>
      </c>
    </row>
    <row r="57" spans="1:8" s="8" customFormat="1" ht="19.5" customHeight="1">
      <c r="A57" s="6" t="s">
        <v>24</v>
      </c>
      <c r="B57" s="7" t="s">
        <v>25</v>
      </c>
      <c r="C57" s="7"/>
      <c r="D57" s="25">
        <f>D58+D61+D63</f>
        <v>8099.77</v>
      </c>
      <c r="E57" s="25">
        <f>E58+E61+E63</f>
        <v>1528.63</v>
      </c>
      <c r="F57" s="25">
        <f t="shared" si="0"/>
        <v>18.87251119476232</v>
      </c>
      <c r="G57" s="25">
        <f>G59+G60+G63</f>
        <v>7629</v>
      </c>
      <c r="H57" s="25">
        <f>H59+H60+H63+H64</f>
        <v>7650</v>
      </c>
    </row>
    <row r="58" spans="1:8" s="8" customFormat="1" ht="19.5" customHeight="1">
      <c r="A58" s="6" t="s">
        <v>135</v>
      </c>
      <c r="B58" s="7"/>
      <c r="C58" s="7" t="s">
        <v>26</v>
      </c>
      <c r="D58" s="25">
        <f>D59+D60</f>
        <v>1388.1</v>
      </c>
      <c r="E58" s="25">
        <f>E59+E60</f>
        <v>27.2</v>
      </c>
      <c r="F58" s="25">
        <f t="shared" si="0"/>
        <v>1.9595130033859234</v>
      </c>
      <c r="G58" s="25"/>
      <c r="H58" s="25"/>
    </row>
    <row r="59" spans="1:8" s="11" customFormat="1" ht="16.5" customHeight="1">
      <c r="A59" s="9" t="s">
        <v>93</v>
      </c>
      <c r="B59" s="9"/>
      <c r="C59" s="10" t="s">
        <v>26</v>
      </c>
      <c r="D59" s="26">
        <v>300</v>
      </c>
      <c r="E59" s="26"/>
      <c r="F59" s="25">
        <f t="shared" si="0"/>
        <v>0</v>
      </c>
      <c r="G59" s="10" t="s">
        <v>111</v>
      </c>
      <c r="H59" s="26">
        <v>300</v>
      </c>
    </row>
    <row r="60" spans="1:8" s="11" customFormat="1" ht="21" customHeight="1">
      <c r="A60" s="9" t="s">
        <v>94</v>
      </c>
      <c r="B60" s="9"/>
      <c r="C60" s="10" t="s">
        <v>26</v>
      </c>
      <c r="D60" s="27">
        <v>1088.1</v>
      </c>
      <c r="E60" s="27">
        <v>27.2</v>
      </c>
      <c r="F60" s="25">
        <f t="shared" si="0"/>
        <v>2.4997702417057255</v>
      </c>
      <c r="G60" s="10" t="s">
        <v>115</v>
      </c>
      <c r="H60" s="27">
        <v>1000</v>
      </c>
    </row>
    <row r="61" spans="1:8" s="11" customFormat="1" ht="21" customHeight="1">
      <c r="A61" s="6" t="s">
        <v>136</v>
      </c>
      <c r="B61" s="9"/>
      <c r="C61" s="7" t="s">
        <v>137</v>
      </c>
      <c r="D61" s="25">
        <v>165.17</v>
      </c>
      <c r="E61" s="25">
        <f>E62</f>
        <v>41.29</v>
      </c>
      <c r="F61" s="25">
        <f t="shared" si="0"/>
        <v>24.998486407943332</v>
      </c>
      <c r="G61" s="10"/>
      <c r="H61" s="27"/>
    </row>
    <row r="62" spans="1:8" s="11" customFormat="1" ht="21" customHeight="1">
      <c r="A62" s="15" t="s">
        <v>136</v>
      </c>
      <c r="B62" s="9"/>
      <c r="C62" s="10" t="s">
        <v>137</v>
      </c>
      <c r="D62" s="27">
        <v>165.17</v>
      </c>
      <c r="E62" s="27">
        <v>41.29</v>
      </c>
      <c r="F62" s="25">
        <f t="shared" si="0"/>
        <v>24.998486407943332</v>
      </c>
      <c r="G62" s="10"/>
      <c r="H62" s="27"/>
    </row>
    <row r="63" spans="1:8" ht="14.25" customHeight="1">
      <c r="A63" s="6" t="s">
        <v>95</v>
      </c>
      <c r="B63" s="9"/>
      <c r="C63" s="10" t="s">
        <v>54</v>
      </c>
      <c r="D63" s="25">
        <f>D67+D69+D70+D71+D72</f>
        <v>6546.5</v>
      </c>
      <c r="E63" s="25">
        <v>1460.14</v>
      </c>
      <c r="F63" s="25">
        <f t="shared" si="0"/>
        <v>22.304131978920037</v>
      </c>
      <c r="G63" s="25">
        <f>G67+G69+G70+G71+G72</f>
        <v>6329</v>
      </c>
      <c r="H63" s="25">
        <f>H67+H69+H71+H72</f>
        <v>6350</v>
      </c>
    </row>
    <row r="64" spans="1:8" ht="12.75" customHeight="1" hidden="1">
      <c r="A64" s="9" t="s">
        <v>27</v>
      </c>
      <c r="B64" s="9"/>
      <c r="C64" s="10" t="s">
        <v>63</v>
      </c>
      <c r="D64" s="27"/>
      <c r="E64" s="27"/>
      <c r="F64" s="25" t="e">
        <f t="shared" si="0"/>
        <v>#DIV/0!</v>
      </c>
      <c r="G64" s="10" t="s">
        <v>63</v>
      </c>
      <c r="H64" s="27"/>
    </row>
    <row r="65" spans="1:8" ht="14.25" customHeight="1" hidden="1">
      <c r="A65" s="9"/>
      <c r="B65" s="9"/>
      <c r="C65" s="10"/>
      <c r="D65" s="27"/>
      <c r="E65" s="27"/>
      <c r="F65" s="25" t="e">
        <f t="shared" si="0"/>
        <v>#DIV/0!</v>
      </c>
      <c r="G65" s="10"/>
      <c r="H65" s="27"/>
    </row>
    <row r="66" spans="1:8" ht="5.25" customHeight="1" hidden="1">
      <c r="A66" s="9"/>
      <c r="B66" s="9"/>
      <c r="C66" s="10"/>
      <c r="D66" s="27"/>
      <c r="E66" s="27"/>
      <c r="F66" s="25" t="e">
        <f t="shared" si="0"/>
        <v>#DIV/0!</v>
      </c>
      <c r="G66" s="10"/>
      <c r="H66" s="27"/>
    </row>
    <row r="67" spans="1:11" ht="12" customHeight="1">
      <c r="A67" s="9" t="s">
        <v>73</v>
      </c>
      <c r="B67" s="9"/>
      <c r="C67" s="10" t="s">
        <v>54</v>
      </c>
      <c r="D67" s="27">
        <v>4500</v>
      </c>
      <c r="E67" s="27">
        <v>1360.77</v>
      </c>
      <c r="F67" s="25">
        <f t="shared" si="0"/>
        <v>30.239333333333335</v>
      </c>
      <c r="G67" s="10" t="s">
        <v>116</v>
      </c>
      <c r="H67" s="27">
        <v>4650</v>
      </c>
      <c r="I67" s="30"/>
      <c r="J67" s="30"/>
      <c r="K67" s="30"/>
    </row>
    <row r="68" spans="1:11" ht="26.25" hidden="1">
      <c r="A68" s="9" t="s">
        <v>85</v>
      </c>
      <c r="B68" s="9"/>
      <c r="C68" s="10" t="s">
        <v>54</v>
      </c>
      <c r="D68" s="27">
        <v>150</v>
      </c>
      <c r="E68" s="27"/>
      <c r="F68" s="25">
        <f t="shared" si="0"/>
        <v>0</v>
      </c>
      <c r="G68" s="10" t="s">
        <v>54</v>
      </c>
      <c r="H68" s="27">
        <v>150</v>
      </c>
      <c r="I68" s="30"/>
      <c r="J68" s="30"/>
      <c r="K68" s="30"/>
    </row>
    <row r="69" spans="1:11" ht="13.5" customHeight="1">
      <c r="A69" s="9" t="s">
        <v>74</v>
      </c>
      <c r="B69" s="9"/>
      <c r="C69" s="10" t="s">
        <v>54</v>
      </c>
      <c r="D69" s="27">
        <v>200</v>
      </c>
      <c r="E69" s="27"/>
      <c r="F69" s="25">
        <f t="shared" si="0"/>
        <v>0</v>
      </c>
      <c r="G69" s="10" t="s">
        <v>121</v>
      </c>
      <c r="H69" s="27">
        <v>100</v>
      </c>
      <c r="I69" s="30"/>
      <c r="J69" s="30"/>
      <c r="K69" s="30"/>
    </row>
    <row r="70" spans="1:11" ht="0" customHeight="1" hidden="1">
      <c r="A70" s="20" t="s">
        <v>86</v>
      </c>
      <c r="B70" s="9"/>
      <c r="C70" s="10" t="s">
        <v>54</v>
      </c>
      <c r="D70" s="27"/>
      <c r="E70" s="27"/>
      <c r="F70" s="25" t="e">
        <f t="shared" si="0"/>
        <v>#DIV/0!</v>
      </c>
      <c r="G70" s="10"/>
      <c r="H70" s="27">
        <v>6</v>
      </c>
      <c r="I70" s="30"/>
      <c r="J70" s="30"/>
      <c r="K70" s="30"/>
    </row>
    <row r="71" spans="1:11" ht="15" customHeight="1">
      <c r="A71" s="20" t="s">
        <v>75</v>
      </c>
      <c r="B71" s="9"/>
      <c r="C71" s="10" t="s">
        <v>54</v>
      </c>
      <c r="D71" s="26">
        <v>1146.5</v>
      </c>
      <c r="E71" s="26">
        <v>99.37</v>
      </c>
      <c r="F71" s="25">
        <f t="shared" si="0"/>
        <v>8.667248146532927</v>
      </c>
      <c r="G71" s="10" t="s">
        <v>126</v>
      </c>
      <c r="H71" s="26">
        <v>900</v>
      </c>
      <c r="I71" s="30"/>
      <c r="J71" s="30"/>
      <c r="K71" s="30"/>
    </row>
    <row r="72" spans="1:11" ht="15" customHeight="1">
      <c r="A72" s="24" t="s">
        <v>109</v>
      </c>
      <c r="B72" s="9"/>
      <c r="C72" s="10" t="s">
        <v>54</v>
      </c>
      <c r="D72" s="26">
        <v>700</v>
      </c>
      <c r="E72" s="26"/>
      <c r="F72" s="25">
        <f t="shared" si="0"/>
        <v>0</v>
      </c>
      <c r="G72" s="10" t="s">
        <v>127</v>
      </c>
      <c r="H72" s="26">
        <v>700</v>
      </c>
      <c r="I72" s="30"/>
      <c r="J72" s="30"/>
      <c r="K72" s="30"/>
    </row>
    <row r="73" spans="1:11" s="8" customFormat="1" ht="12.75" customHeight="1">
      <c r="A73" s="6" t="s">
        <v>96</v>
      </c>
      <c r="B73" s="7" t="s">
        <v>28</v>
      </c>
      <c r="C73" s="7"/>
      <c r="D73" s="25">
        <f>SUM(D74:D74)</f>
        <v>300</v>
      </c>
      <c r="E73" s="25">
        <v>0</v>
      </c>
      <c r="F73" s="25">
        <f t="shared" si="0"/>
        <v>0</v>
      </c>
      <c r="G73" s="7" t="s">
        <v>111</v>
      </c>
      <c r="H73" s="25">
        <f>SUM(H74:H74)</f>
        <v>300</v>
      </c>
      <c r="I73" s="31"/>
      <c r="J73" s="31"/>
      <c r="K73" s="31"/>
    </row>
    <row r="74" spans="1:11" ht="12.75" customHeight="1">
      <c r="A74" s="9" t="s">
        <v>29</v>
      </c>
      <c r="B74" s="9"/>
      <c r="C74" s="10" t="s">
        <v>30</v>
      </c>
      <c r="D74" s="27">
        <v>300</v>
      </c>
      <c r="E74" s="27"/>
      <c r="F74" s="25">
        <f t="shared" si="0"/>
        <v>0</v>
      </c>
      <c r="G74" s="10" t="s">
        <v>111</v>
      </c>
      <c r="H74" s="27">
        <v>300</v>
      </c>
      <c r="I74" s="30"/>
      <c r="J74" s="30"/>
      <c r="K74" s="30"/>
    </row>
    <row r="75" spans="1:11" s="8" customFormat="1" ht="24.75" customHeight="1">
      <c r="A75" s="6" t="s">
        <v>97</v>
      </c>
      <c r="B75" s="7" t="s">
        <v>31</v>
      </c>
      <c r="C75" s="7"/>
      <c r="D75" s="25">
        <f>D76</f>
        <v>14200</v>
      </c>
      <c r="E75" s="25">
        <v>2178.29</v>
      </c>
      <c r="F75" s="25">
        <f t="shared" si="0"/>
        <v>15.34007042253521</v>
      </c>
      <c r="G75" s="25">
        <f>G76</f>
        <v>14620</v>
      </c>
      <c r="H75" s="25">
        <f>H76</f>
        <v>15750</v>
      </c>
      <c r="I75" s="31"/>
      <c r="J75" s="31"/>
      <c r="K75" s="31"/>
    </row>
    <row r="76" spans="1:11" ht="12.75" customHeight="1">
      <c r="A76" s="9" t="s">
        <v>80</v>
      </c>
      <c r="B76" s="9"/>
      <c r="C76" s="10" t="s">
        <v>32</v>
      </c>
      <c r="D76" s="27">
        <f>D80+D81+D82</f>
        <v>14200</v>
      </c>
      <c r="E76" s="27">
        <v>2178.29</v>
      </c>
      <c r="F76" s="25">
        <f t="shared" si="0"/>
        <v>15.34007042253521</v>
      </c>
      <c r="G76" s="27">
        <f>G80+G81+G82</f>
        <v>14620</v>
      </c>
      <c r="H76" s="27">
        <f>H80+H81+H82</f>
        <v>15750</v>
      </c>
      <c r="I76" s="30"/>
      <c r="J76" s="30"/>
      <c r="K76" s="30"/>
    </row>
    <row r="77" spans="1:11" ht="12.75" customHeight="1" hidden="1">
      <c r="A77" s="9" t="s">
        <v>33</v>
      </c>
      <c r="B77" s="9"/>
      <c r="C77" s="10" t="s">
        <v>34</v>
      </c>
      <c r="D77" s="27"/>
      <c r="E77" s="27"/>
      <c r="F77" s="25" t="e">
        <f t="shared" si="0"/>
        <v>#DIV/0!</v>
      </c>
      <c r="G77" s="10" t="s">
        <v>34</v>
      </c>
      <c r="H77" s="27"/>
      <c r="I77" s="30"/>
      <c r="J77" s="30"/>
      <c r="K77" s="30"/>
    </row>
    <row r="78" spans="1:11" ht="12.75" customHeight="1" hidden="1">
      <c r="A78" s="9" t="s">
        <v>35</v>
      </c>
      <c r="B78" s="9"/>
      <c r="C78" s="10" t="s">
        <v>36</v>
      </c>
      <c r="D78" s="27"/>
      <c r="E78" s="27"/>
      <c r="F78" s="25" t="e">
        <f aca="true" t="shared" si="1" ref="F78:F93">E78/D78*100</f>
        <v>#DIV/0!</v>
      </c>
      <c r="G78" s="10" t="s">
        <v>36</v>
      </c>
      <c r="H78" s="27"/>
      <c r="I78" s="30"/>
      <c r="J78" s="30"/>
      <c r="K78" s="30"/>
    </row>
    <row r="79" spans="1:11" ht="25.5" customHeight="1" hidden="1">
      <c r="A79" s="9" t="s">
        <v>37</v>
      </c>
      <c r="B79" s="9"/>
      <c r="C79" s="10" t="s">
        <v>38</v>
      </c>
      <c r="D79" s="27"/>
      <c r="E79" s="27"/>
      <c r="F79" s="25" t="e">
        <f t="shared" si="1"/>
        <v>#DIV/0!</v>
      </c>
      <c r="G79" s="10" t="s">
        <v>38</v>
      </c>
      <c r="H79" s="27"/>
      <c r="I79" s="30"/>
      <c r="J79" s="30"/>
      <c r="K79" s="30"/>
    </row>
    <row r="80" spans="1:11" ht="14.25" customHeight="1">
      <c r="A80" s="13" t="s">
        <v>76</v>
      </c>
      <c r="B80" s="9"/>
      <c r="C80" s="10" t="s">
        <v>32</v>
      </c>
      <c r="D80" s="27">
        <v>10700</v>
      </c>
      <c r="E80" s="27">
        <v>1648.98</v>
      </c>
      <c r="F80" s="25">
        <f t="shared" si="1"/>
        <v>15.41102803738318</v>
      </c>
      <c r="G80" s="10" t="s">
        <v>118</v>
      </c>
      <c r="H80" s="27">
        <v>12020</v>
      </c>
      <c r="I80" s="30"/>
      <c r="J80" s="30"/>
      <c r="K80" s="30"/>
    </row>
    <row r="81" spans="1:11" ht="12" customHeight="1">
      <c r="A81" s="13" t="s">
        <v>77</v>
      </c>
      <c r="B81" s="9"/>
      <c r="C81" s="10" t="s">
        <v>32</v>
      </c>
      <c r="D81" s="27">
        <v>3300</v>
      </c>
      <c r="E81" s="27">
        <v>529.31</v>
      </c>
      <c r="F81" s="25">
        <f t="shared" si="1"/>
        <v>16.03969696969697</v>
      </c>
      <c r="G81" s="10" t="s">
        <v>119</v>
      </c>
      <c r="H81" s="27">
        <v>3500</v>
      </c>
      <c r="I81" s="30"/>
      <c r="J81" s="30"/>
      <c r="K81" s="30"/>
    </row>
    <row r="82" spans="1:11" ht="12.75" customHeight="1">
      <c r="A82" s="13" t="s">
        <v>78</v>
      </c>
      <c r="B82" s="9"/>
      <c r="C82" s="10" t="s">
        <v>32</v>
      </c>
      <c r="D82" s="27">
        <v>200</v>
      </c>
      <c r="E82" s="27"/>
      <c r="F82" s="25">
        <f t="shared" si="1"/>
        <v>0</v>
      </c>
      <c r="G82" s="10" t="s">
        <v>117</v>
      </c>
      <c r="H82" s="27">
        <v>230</v>
      </c>
      <c r="I82" s="30"/>
      <c r="J82" s="30"/>
      <c r="K82" s="30"/>
    </row>
    <row r="83" spans="1:11" ht="12.75" customHeight="1">
      <c r="A83" s="23" t="s">
        <v>138</v>
      </c>
      <c r="B83" s="9"/>
      <c r="C83" s="10"/>
      <c r="D83" s="27"/>
      <c r="E83" s="27"/>
      <c r="F83" s="25"/>
      <c r="G83" s="10"/>
      <c r="H83" s="27"/>
      <c r="I83" s="30"/>
      <c r="J83" s="30"/>
      <c r="K83" s="30"/>
    </row>
    <row r="84" spans="1:11" ht="12.75" customHeight="1">
      <c r="A84" s="13" t="s">
        <v>139</v>
      </c>
      <c r="B84" s="9"/>
      <c r="C84" s="10"/>
      <c r="D84" s="27"/>
      <c r="E84" s="27"/>
      <c r="F84" s="25"/>
      <c r="G84" s="10"/>
      <c r="H84" s="27"/>
      <c r="I84" s="30"/>
      <c r="J84" s="30"/>
      <c r="K84" s="30"/>
    </row>
    <row r="85" spans="1:11" ht="16.5" customHeight="1">
      <c r="A85" s="23" t="s">
        <v>79</v>
      </c>
      <c r="B85" s="6">
        <v>1001</v>
      </c>
      <c r="C85" s="10"/>
      <c r="D85" s="25">
        <v>1000</v>
      </c>
      <c r="E85" s="25">
        <v>169.15</v>
      </c>
      <c r="F85" s="25">
        <f t="shared" si="1"/>
        <v>16.915</v>
      </c>
      <c r="G85" s="7" t="s">
        <v>115</v>
      </c>
      <c r="H85" s="25">
        <v>1100</v>
      </c>
      <c r="I85" s="30"/>
      <c r="J85" s="30"/>
      <c r="K85" s="30"/>
    </row>
    <row r="86" spans="1:11" ht="25.5" customHeight="1">
      <c r="A86" s="9" t="s">
        <v>64</v>
      </c>
      <c r="B86" s="9"/>
      <c r="C86" s="10" t="s">
        <v>65</v>
      </c>
      <c r="D86" s="27">
        <v>1000</v>
      </c>
      <c r="E86" s="27">
        <v>169.15</v>
      </c>
      <c r="F86" s="25">
        <f t="shared" si="1"/>
        <v>16.915</v>
      </c>
      <c r="G86" s="10" t="s">
        <v>115</v>
      </c>
      <c r="H86" s="27">
        <v>1100</v>
      </c>
      <c r="I86" s="30"/>
      <c r="J86" s="30"/>
      <c r="K86" s="30"/>
    </row>
    <row r="87" spans="1:8" s="8" customFormat="1" ht="21" customHeight="1">
      <c r="A87" s="6" t="s">
        <v>98</v>
      </c>
      <c r="B87" s="7" t="s">
        <v>67</v>
      </c>
      <c r="C87" s="7"/>
      <c r="D87" s="25">
        <v>700</v>
      </c>
      <c r="E87" s="25">
        <v>59.46</v>
      </c>
      <c r="F87" s="25">
        <f t="shared" si="1"/>
        <v>8.494285714285715</v>
      </c>
      <c r="G87" s="7" t="s">
        <v>120</v>
      </c>
      <c r="H87" s="25">
        <v>500</v>
      </c>
    </row>
    <row r="88" spans="1:8" ht="12.75" customHeight="1">
      <c r="A88" s="9" t="s">
        <v>39</v>
      </c>
      <c r="B88" s="9"/>
      <c r="C88" s="10" t="s">
        <v>67</v>
      </c>
      <c r="D88" s="27">
        <v>700</v>
      </c>
      <c r="E88" s="27">
        <v>59.46</v>
      </c>
      <c r="F88" s="25">
        <f t="shared" si="1"/>
        <v>8.494285714285715</v>
      </c>
      <c r="G88" s="10" t="s">
        <v>120</v>
      </c>
      <c r="H88" s="27">
        <v>500</v>
      </c>
    </row>
    <row r="89" spans="1:8" s="8" customFormat="1" ht="12.75" customHeight="1" hidden="1">
      <c r="A89" s="6" t="s">
        <v>40</v>
      </c>
      <c r="B89" s="7">
        <v>1000</v>
      </c>
      <c r="C89" s="7"/>
      <c r="D89" s="25"/>
      <c r="E89" s="25"/>
      <c r="F89" s="25" t="e">
        <f t="shared" si="1"/>
        <v>#DIV/0!</v>
      </c>
      <c r="G89" s="7"/>
      <c r="H89" s="25"/>
    </row>
    <row r="90" spans="1:8" ht="14.25" customHeight="1" hidden="1">
      <c r="A90" s="9" t="s">
        <v>41</v>
      </c>
      <c r="B90" s="9"/>
      <c r="C90" s="10">
        <v>1006</v>
      </c>
      <c r="D90" s="27"/>
      <c r="E90" s="27"/>
      <c r="F90" s="25" t="e">
        <f t="shared" si="1"/>
        <v>#DIV/0!</v>
      </c>
      <c r="G90" s="10">
        <v>1006</v>
      </c>
      <c r="H90" s="27"/>
    </row>
    <row r="91" spans="1:8" ht="0.75" customHeight="1">
      <c r="A91" s="6" t="s">
        <v>44</v>
      </c>
      <c r="B91" s="6">
        <v>1400</v>
      </c>
      <c r="C91" s="10"/>
      <c r="D91" s="25"/>
      <c r="E91" s="25"/>
      <c r="F91" s="25" t="e">
        <f t="shared" si="1"/>
        <v>#DIV/0!</v>
      </c>
      <c r="G91" s="10"/>
      <c r="H91" s="25"/>
    </row>
    <row r="92" spans="1:8" ht="14.25" customHeight="1" hidden="1">
      <c r="A92" s="9" t="s">
        <v>55</v>
      </c>
      <c r="B92" s="9"/>
      <c r="C92" s="10" t="s">
        <v>66</v>
      </c>
      <c r="D92" s="29"/>
      <c r="E92" s="29"/>
      <c r="F92" s="25" t="e">
        <f t="shared" si="1"/>
        <v>#DIV/0!</v>
      </c>
      <c r="G92" s="10" t="s">
        <v>66</v>
      </c>
      <c r="H92" s="29"/>
    </row>
    <row r="93" spans="1:8" ht="14.25" customHeight="1">
      <c r="A93" s="12" t="s">
        <v>42</v>
      </c>
      <c r="B93" s="12"/>
      <c r="C93" s="6"/>
      <c r="D93" s="25">
        <f>D13+D31+D33+D38+D57+D73+D75+D85+D87</f>
        <v>41771.3</v>
      </c>
      <c r="E93" s="25">
        <f>E13+E31+E33+E38+E57+E73+E75+E85+E87</f>
        <v>5907.599999999999</v>
      </c>
      <c r="F93" s="25">
        <f t="shared" si="1"/>
        <v>14.142724789508584</v>
      </c>
      <c r="G93" s="25">
        <f>G13+G31+G33+G38+G57+G73+G75+G85+G87</f>
        <v>41138</v>
      </c>
      <c r="H93" s="25">
        <f>H13+H31+H33+H38+H57+H73+H75+H85+H87</f>
        <v>42118.9</v>
      </c>
    </row>
    <row r="94" ht="14.25" customHeight="1"/>
    <row r="95" spans="1:7" s="8" customFormat="1" ht="12.75" customHeight="1">
      <c r="A95" s="1"/>
      <c r="B95" s="1"/>
      <c r="C95" s="2"/>
      <c r="D95" s="1"/>
      <c r="E95" s="1"/>
      <c r="F95" s="1"/>
      <c r="G95" s="1"/>
    </row>
  </sheetData>
  <sheetProtection/>
  <mergeCells count="11">
    <mergeCell ref="G10:G12"/>
    <mergeCell ref="H10:H12"/>
    <mergeCell ref="A10:A12"/>
    <mergeCell ref="B10:B12"/>
    <mergeCell ref="C10:C12"/>
    <mergeCell ref="D10:D12"/>
    <mergeCell ref="C1:D1"/>
    <mergeCell ref="C3:D3"/>
    <mergeCell ref="C4:D4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C4" sqref="C4"/>
    </sheetView>
  </sheetViews>
  <sheetFormatPr defaultColWidth="9.125" defaultRowHeight="12.75"/>
  <cols>
    <col min="1" max="1" width="45.00390625" style="1" customWidth="1"/>
    <col min="2" max="2" width="5.875" style="1" customWidth="1"/>
    <col min="3" max="3" width="8.00390625" style="2" customWidth="1"/>
    <col min="4" max="4" width="13.50390625" style="1" customWidth="1"/>
    <col min="5" max="5" width="12.875" style="1" customWidth="1"/>
    <col min="6" max="6" width="8.125" style="1" customWidth="1"/>
    <col min="7" max="16384" width="9.125" style="1" customWidth="1"/>
  </cols>
  <sheetData>
    <row r="1" spans="3:6" ht="12.75">
      <c r="C1" s="54" t="s">
        <v>45</v>
      </c>
      <c r="D1" s="54"/>
      <c r="E1" s="34"/>
      <c r="F1" s="34"/>
    </row>
    <row r="2" spans="3:6" ht="12.75">
      <c r="C2" s="3" t="s">
        <v>43</v>
      </c>
      <c r="D2" s="3"/>
      <c r="E2" s="3"/>
      <c r="F2" s="3"/>
    </row>
    <row r="3" spans="1:6" ht="12.75" customHeight="1">
      <c r="A3" s="3"/>
      <c r="B3" s="3"/>
      <c r="C3" s="3" t="s">
        <v>50</v>
      </c>
      <c r="D3" s="3"/>
      <c r="E3" s="33"/>
      <c r="F3" s="33"/>
    </row>
    <row r="4" spans="1:6" ht="12.75" customHeight="1">
      <c r="A4" s="3"/>
      <c r="B4" s="3"/>
      <c r="C4" s="52" t="s">
        <v>146</v>
      </c>
      <c r="D4" s="52"/>
      <c r="E4" s="34"/>
      <c r="F4" s="34"/>
    </row>
    <row r="5" spans="1:6" ht="15.75" customHeight="1">
      <c r="A5" s="3"/>
      <c r="B5" s="3"/>
      <c r="C5" s="4"/>
      <c r="D5" s="4"/>
      <c r="E5" s="4"/>
      <c r="F5" s="4"/>
    </row>
    <row r="6" spans="1:6" ht="0.75" customHeight="1" hidden="1">
      <c r="A6" s="56"/>
      <c r="B6" s="56"/>
      <c r="C6" s="56"/>
      <c r="D6" s="56"/>
      <c r="E6" s="36"/>
      <c r="F6" s="36"/>
    </row>
    <row r="7" spans="1:6" ht="12.75" customHeight="1">
      <c r="A7" s="37" t="s">
        <v>143</v>
      </c>
      <c r="B7" s="37"/>
      <c r="C7" s="37"/>
      <c r="D7" s="37"/>
      <c r="E7" s="37"/>
      <c r="F7" s="37"/>
    </row>
    <row r="8" spans="1:6" ht="18.75" customHeight="1">
      <c r="A8" s="37" t="s">
        <v>144</v>
      </c>
      <c r="B8" s="37"/>
      <c r="C8" s="37"/>
      <c r="D8" s="37"/>
      <c r="E8" s="37"/>
      <c r="F8" s="37"/>
    </row>
    <row r="9" spans="1:6" ht="15" customHeight="1">
      <c r="A9" s="64" t="s">
        <v>142</v>
      </c>
      <c r="B9" s="64"/>
      <c r="C9" s="64"/>
      <c r="D9" s="64"/>
      <c r="E9" s="64"/>
      <c r="F9" s="64"/>
    </row>
    <row r="10" spans="1:6" ht="21" customHeight="1">
      <c r="A10" s="58" t="s">
        <v>0</v>
      </c>
      <c r="B10" s="58" t="s">
        <v>1</v>
      </c>
      <c r="C10" s="58" t="s">
        <v>2</v>
      </c>
      <c r="D10" s="58" t="s">
        <v>101</v>
      </c>
      <c r="E10" s="44" t="s">
        <v>131</v>
      </c>
      <c r="F10" s="58" t="s">
        <v>140</v>
      </c>
    </row>
    <row r="11" spans="1:6" ht="16.5" customHeight="1">
      <c r="A11" s="59"/>
      <c r="B11" s="59"/>
      <c r="C11" s="59"/>
      <c r="D11" s="59"/>
      <c r="E11" s="45" t="s">
        <v>132</v>
      </c>
      <c r="F11" s="59"/>
    </row>
    <row r="12" spans="1:6" ht="9.75" customHeight="1">
      <c r="A12" s="60"/>
      <c r="B12" s="60"/>
      <c r="C12" s="60"/>
      <c r="D12" s="60"/>
      <c r="E12" s="46" t="s">
        <v>133</v>
      </c>
      <c r="F12" s="60"/>
    </row>
    <row r="13" spans="1:6" s="8" customFormat="1" ht="25.5" customHeight="1">
      <c r="A13" s="6" t="s">
        <v>3</v>
      </c>
      <c r="B13" s="7" t="s">
        <v>4</v>
      </c>
      <c r="C13" s="7"/>
      <c r="D13" s="25">
        <f>D14+D23+D27+D28+D29</f>
        <v>12057.83</v>
      </c>
      <c r="E13" s="25">
        <f>E14+E23+E27+E28+E29</f>
        <v>1809.6799999999998</v>
      </c>
      <c r="F13" s="25">
        <f>E13/D13*100</f>
        <v>15.008338979733498</v>
      </c>
    </row>
    <row r="14" spans="1:6" s="8" customFormat="1" ht="30" customHeight="1">
      <c r="A14" s="15" t="s">
        <v>49</v>
      </c>
      <c r="B14" s="7"/>
      <c r="C14" s="10" t="s">
        <v>48</v>
      </c>
      <c r="D14" s="26">
        <v>200</v>
      </c>
      <c r="E14" s="26">
        <v>0</v>
      </c>
      <c r="F14" s="25">
        <f aca="true" t="shared" si="0" ref="F14:F77">E14/D14*100</f>
        <v>0</v>
      </c>
    </row>
    <row r="15" spans="1:6" s="8" customFormat="1" ht="0.75" customHeight="1" hidden="1">
      <c r="A15" s="15"/>
      <c r="B15" s="7"/>
      <c r="C15" s="10"/>
      <c r="D15" s="27"/>
      <c r="E15" s="27"/>
      <c r="F15" s="25" t="e">
        <f t="shared" si="0"/>
        <v>#DIV/0!</v>
      </c>
    </row>
    <row r="16" spans="1:6" s="8" customFormat="1" ht="30" customHeight="1" hidden="1">
      <c r="A16" s="15"/>
      <c r="B16" s="7"/>
      <c r="C16" s="10"/>
      <c r="D16" s="27"/>
      <c r="E16" s="27"/>
      <c r="F16" s="25" t="e">
        <f t="shared" si="0"/>
        <v>#DIV/0!</v>
      </c>
    </row>
    <row r="17" spans="1:6" s="8" customFormat="1" ht="30" customHeight="1" hidden="1">
      <c r="A17" s="15"/>
      <c r="B17" s="7"/>
      <c r="C17" s="10"/>
      <c r="D17" s="27"/>
      <c r="E17" s="27"/>
      <c r="F17" s="25" t="e">
        <f t="shared" si="0"/>
        <v>#DIV/0!</v>
      </c>
    </row>
    <row r="18" spans="1:6" s="8" customFormat="1" ht="30" customHeight="1" hidden="1">
      <c r="A18" s="15"/>
      <c r="B18" s="7"/>
      <c r="C18" s="10"/>
      <c r="D18" s="27"/>
      <c r="E18" s="27"/>
      <c r="F18" s="25" t="e">
        <f t="shared" si="0"/>
        <v>#DIV/0!</v>
      </c>
    </row>
    <row r="19" spans="1:6" s="8" customFormat="1" ht="14.25" customHeight="1" hidden="1">
      <c r="A19" s="15" t="s">
        <v>59</v>
      </c>
      <c r="B19" s="7"/>
      <c r="C19" s="10" t="s">
        <v>58</v>
      </c>
      <c r="D19" s="27"/>
      <c r="E19" s="27"/>
      <c r="F19" s="25" t="e">
        <f t="shared" si="0"/>
        <v>#DIV/0!</v>
      </c>
    </row>
    <row r="20" spans="1:6" s="8" customFormat="1" ht="0.75" customHeight="1" hidden="1">
      <c r="A20" s="15"/>
      <c r="B20" s="7"/>
      <c r="C20" s="10"/>
      <c r="D20" s="27"/>
      <c r="E20" s="27"/>
      <c r="F20" s="25" t="e">
        <f t="shared" si="0"/>
        <v>#DIV/0!</v>
      </c>
    </row>
    <row r="21" spans="1:6" s="8" customFormat="1" ht="30" customHeight="1" hidden="1">
      <c r="A21" s="15"/>
      <c r="B21" s="7"/>
      <c r="C21" s="10"/>
      <c r="D21" s="27"/>
      <c r="E21" s="27"/>
      <c r="F21" s="25" t="e">
        <f t="shared" si="0"/>
        <v>#DIV/0!</v>
      </c>
    </row>
    <row r="22" spans="1:6" s="8" customFormat="1" ht="18" customHeight="1" hidden="1">
      <c r="A22" s="15" t="s">
        <v>83</v>
      </c>
      <c r="B22" s="7"/>
      <c r="C22" s="10"/>
      <c r="D22" s="27"/>
      <c r="E22" s="27"/>
      <c r="F22" s="25" t="e">
        <f t="shared" si="0"/>
        <v>#DIV/0!</v>
      </c>
    </row>
    <row r="23" spans="1:6" ht="16.5" customHeight="1">
      <c r="A23" s="9" t="s">
        <v>5</v>
      </c>
      <c r="B23" s="9"/>
      <c r="C23" s="10" t="s">
        <v>6</v>
      </c>
      <c r="D23" s="27">
        <v>11269.2</v>
      </c>
      <c r="E23" s="27">
        <v>1743.86</v>
      </c>
      <c r="F23" s="25">
        <f t="shared" si="0"/>
        <v>15.474567848649414</v>
      </c>
    </row>
    <row r="24" spans="1:6" ht="25.5" customHeight="1" hidden="1">
      <c r="A24" s="9" t="s">
        <v>7</v>
      </c>
      <c r="B24" s="9"/>
      <c r="C24" s="10" t="s">
        <v>8</v>
      </c>
      <c r="D24" s="27"/>
      <c r="E24" s="27"/>
      <c r="F24" s="25" t="e">
        <f t="shared" si="0"/>
        <v>#DIV/0!</v>
      </c>
    </row>
    <row r="25" spans="1:6" ht="13.5" customHeight="1" hidden="1">
      <c r="A25" s="13" t="s">
        <v>60</v>
      </c>
      <c r="B25" s="13"/>
      <c r="C25" s="14" t="s">
        <v>58</v>
      </c>
      <c r="D25" s="28" t="s">
        <v>71</v>
      </c>
      <c r="E25" s="28"/>
      <c r="F25" s="25" t="e">
        <f t="shared" si="0"/>
        <v>#VALUE!</v>
      </c>
    </row>
    <row r="26" spans="1:6" ht="0.75" customHeight="1">
      <c r="A26" s="15" t="s">
        <v>83</v>
      </c>
      <c r="B26" s="9"/>
      <c r="C26" s="10" t="s">
        <v>58</v>
      </c>
      <c r="D26" s="27">
        <v>0.3</v>
      </c>
      <c r="E26" s="27">
        <v>0.86</v>
      </c>
      <c r="F26" s="25">
        <f t="shared" si="0"/>
        <v>286.6666666666667</v>
      </c>
    </row>
    <row r="27" spans="1:6" ht="24" customHeight="1">
      <c r="A27" s="47" t="s">
        <v>134</v>
      </c>
      <c r="B27" s="13"/>
      <c r="C27" s="14" t="s">
        <v>8</v>
      </c>
      <c r="D27" s="28">
        <v>143.3</v>
      </c>
      <c r="E27" s="28">
        <v>35.82</v>
      </c>
      <c r="F27" s="25">
        <f t="shared" si="0"/>
        <v>24.996510816468945</v>
      </c>
    </row>
    <row r="28" spans="1:6" ht="19.5" customHeight="1">
      <c r="A28" s="13" t="s">
        <v>9</v>
      </c>
      <c r="B28" s="13"/>
      <c r="C28" s="14" t="s">
        <v>81</v>
      </c>
      <c r="D28" s="28">
        <v>100</v>
      </c>
      <c r="E28" s="28">
        <v>0</v>
      </c>
      <c r="F28" s="25">
        <f t="shared" si="0"/>
        <v>0</v>
      </c>
    </row>
    <row r="29" spans="1:6" ht="19.5" customHeight="1">
      <c r="A29" s="9" t="s">
        <v>10</v>
      </c>
      <c r="B29" s="15"/>
      <c r="C29" s="10" t="s">
        <v>72</v>
      </c>
      <c r="D29" s="27">
        <v>345.33</v>
      </c>
      <c r="E29" s="27">
        <v>30</v>
      </c>
      <c r="F29" s="25">
        <f t="shared" si="0"/>
        <v>8.687342541916427</v>
      </c>
    </row>
    <row r="30" spans="1:6" ht="27.75" customHeight="1" hidden="1">
      <c r="A30" s="9"/>
      <c r="B30" s="9"/>
      <c r="C30" s="10" t="s">
        <v>72</v>
      </c>
      <c r="D30" s="27"/>
      <c r="E30" s="27"/>
      <c r="F30" s="25" t="e">
        <f t="shared" si="0"/>
        <v>#DIV/0!</v>
      </c>
    </row>
    <row r="31" spans="1:6" ht="18.75" customHeight="1">
      <c r="A31" s="12" t="s">
        <v>46</v>
      </c>
      <c r="B31" s="7" t="s">
        <v>56</v>
      </c>
      <c r="C31" s="10"/>
      <c r="D31" s="25">
        <v>233.7</v>
      </c>
      <c r="E31" s="25">
        <v>42.39</v>
      </c>
      <c r="F31" s="25">
        <f t="shared" si="0"/>
        <v>18.138639281129652</v>
      </c>
    </row>
    <row r="32" spans="1:6" ht="18" customHeight="1">
      <c r="A32" s="9" t="s">
        <v>47</v>
      </c>
      <c r="B32" s="16"/>
      <c r="C32" s="10" t="s">
        <v>51</v>
      </c>
      <c r="D32" s="27">
        <v>233.7</v>
      </c>
      <c r="E32" s="27">
        <v>42.39</v>
      </c>
      <c r="F32" s="25">
        <f t="shared" si="0"/>
        <v>18.138639281129652</v>
      </c>
    </row>
    <row r="33" spans="1:6" s="8" customFormat="1" ht="27.75" customHeight="1">
      <c r="A33" s="6" t="s">
        <v>11</v>
      </c>
      <c r="B33" s="7" t="s">
        <v>12</v>
      </c>
      <c r="C33" s="7"/>
      <c r="D33" s="25">
        <f>D35+D36+D37</f>
        <v>400</v>
      </c>
      <c r="E33" s="25">
        <v>0</v>
      </c>
      <c r="F33" s="25">
        <f t="shared" si="0"/>
        <v>0</v>
      </c>
    </row>
    <row r="34" spans="1:6" s="8" customFormat="1" ht="25.5" customHeight="1" hidden="1">
      <c r="A34" s="6"/>
      <c r="B34" s="7"/>
      <c r="C34" s="7"/>
      <c r="D34" s="25"/>
      <c r="E34" s="25"/>
      <c r="F34" s="25" t="e">
        <f t="shared" si="0"/>
        <v>#DIV/0!</v>
      </c>
    </row>
    <row r="35" spans="1:6" ht="24" customHeight="1">
      <c r="A35" s="9" t="s">
        <v>87</v>
      </c>
      <c r="B35" s="9"/>
      <c r="C35" s="10" t="s">
        <v>13</v>
      </c>
      <c r="D35" s="27">
        <v>100</v>
      </c>
      <c r="E35" s="27">
        <v>0</v>
      </c>
      <c r="F35" s="25">
        <f t="shared" si="0"/>
        <v>0</v>
      </c>
    </row>
    <row r="36" spans="1:6" ht="16.5" customHeight="1">
      <c r="A36" s="9" t="s">
        <v>88</v>
      </c>
      <c r="B36" s="9"/>
      <c r="C36" s="10" t="s">
        <v>14</v>
      </c>
      <c r="D36" s="27">
        <v>300</v>
      </c>
      <c r="E36" s="27">
        <v>0</v>
      </c>
      <c r="F36" s="25">
        <f t="shared" si="0"/>
        <v>0</v>
      </c>
    </row>
    <row r="37" spans="1:6" ht="24.75" customHeight="1" hidden="1">
      <c r="A37" s="19" t="s">
        <v>84</v>
      </c>
      <c r="B37" s="9"/>
      <c r="C37" s="10" t="s">
        <v>14</v>
      </c>
      <c r="D37" s="27"/>
      <c r="E37" s="27"/>
      <c r="F37" s="25" t="e">
        <f t="shared" si="0"/>
        <v>#DIV/0!</v>
      </c>
    </row>
    <row r="38" spans="1:6" s="8" customFormat="1" ht="15" customHeight="1" thickBot="1">
      <c r="A38" s="6" t="s">
        <v>15</v>
      </c>
      <c r="B38" s="7" t="s">
        <v>16</v>
      </c>
      <c r="C38" s="7"/>
      <c r="D38" s="25">
        <f>D41+D43+D46+D54+D56+D45+D55</f>
        <v>4780</v>
      </c>
      <c r="E38" s="25">
        <f>E41+E43+E46+E54+E56+E45+E55</f>
        <v>120</v>
      </c>
      <c r="F38" s="25">
        <f t="shared" si="0"/>
        <v>2.510460251046025</v>
      </c>
    </row>
    <row r="39" spans="1:6" s="8" customFormat="1" ht="0.75" customHeight="1" hidden="1" thickBot="1">
      <c r="A39" s="15" t="s">
        <v>61</v>
      </c>
      <c r="B39" s="7"/>
      <c r="C39" s="10" t="s">
        <v>62</v>
      </c>
      <c r="D39" s="27">
        <v>550</v>
      </c>
      <c r="E39" s="27"/>
      <c r="F39" s="25">
        <f t="shared" si="0"/>
        <v>0</v>
      </c>
    </row>
    <row r="40" spans="1:6" s="8" customFormat="1" ht="0.75" customHeight="1" hidden="1" thickBot="1">
      <c r="A40" s="22"/>
      <c r="B40" s="7"/>
      <c r="C40" s="10"/>
      <c r="D40" s="27"/>
      <c r="E40" s="27"/>
      <c r="F40" s="25" t="e">
        <f t="shared" si="0"/>
        <v>#DIV/0!</v>
      </c>
    </row>
    <row r="41" spans="1:9" s="8" customFormat="1" ht="24.75" customHeight="1" hidden="1" thickBot="1">
      <c r="A41" s="48" t="s">
        <v>89</v>
      </c>
      <c r="B41" s="49"/>
      <c r="C41" s="50"/>
      <c r="D41" s="27"/>
      <c r="E41" s="27"/>
      <c r="F41" s="25"/>
      <c r="G41" s="32"/>
      <c r="H41" s="31"/>
      <c r="I41" s="31"/>
    </row>
    <row r="42" spans="1:6" s="8" customFormat="1" ht="6" customHeight="1" hidden="1" thickBot="1">
      <c r="A42" s="17"/>
      <c r="B42" s="7"/>
      <c r="C42" s="10"/>
      <c r="D42" s="27"/>
      <c r="E42" s="27"/>
      <c r="F42" s="25" t="e">
        <f t="shared" si="0"/>
        <v>#DIV/0!</v>
      </c>
    </row>
    <row r="43" spans="1:6" s="8" customFormat="1" ht="25.5" customHeight="1" thickBot="1">
      <c r="A43" s="17" t="s">
        <v>90</v>
      </c>
      <c r="B43" s="7"/>
      <c r="C43" s="10" t="s">
        <v>17</v>
      </c>
      <c r="D43" s="27">
        <v>60</v>
      </c>
      <c r="E43" s="27"/>
      <c r="F43" s="25">
        <f t="shared" si="0"/>
        <v>0</v>
      </c>
    </row>
    <row r="44" spans="1:6" s="8" customFormat="1" ht="25.5" customHeight="1" hidden="1" thickBot="1">
      <c r="A44" s="18" t="s">
        <v>82</v>
      </c>
      <c r="B44" s="7"/>
      <c r="C44" s="10" t="s">
        <v>22</v>
      </c>
      <c r="D44" s="27">
        <v>300</v>
      </c>
      <c r="E44" s="27"/>
      <c r="F44" s="25">
        <f t="shared" si="0"/>
        <v>0</v>
      </c>
    </row>
    <row r="45" spans="1:6" s="8" customFormat="1" ht="25.5" customHeight="1" hidden="1" thickBot="1">
      <c r="A45" s="24"/>
      <c r="B45" s="7"/>
      <c r="C45" s="10"/>
      <c r="D45" s="27"/>
      <c r="E45" s="27"/>
      <c r="F45" s="25" t="e">
        <f t="shared" si="0"/>
        <v>#DIV/0!</v>
      </c>
    </row>
    <row r="46" spans="1:6" s="8" customFormat="1" ht="24" customHeight="1" thickBot="1">
      <c r="A46" s="17" t="s">
        <v>91</v>
      </c>
      <c r="B46" s="7"/>
      <c r="C46" s="10" t="s">
        <v>22</v>
      </c>
      <c r="D46" s="27">
        <v>4000</v>
      </c>
      <c r="E46" s="27">
        <v>120</v>
      </c>
      <c r="F46" s="25">
        <f t="shared" si="0"/>
        <v>3</v>
      </c>
    </row>
    <row r="47" spans="1:6" s="8" customFormat="1" ht="13.5" customHeight="1" hidden="1">
      <c r="A47" s="18" t="s">
        <v>69</v>
      </c>
      <c r="B47" s="7"/>
      <c r="C47" s="10" t="s">
        <v>70</v>
      </c>
      <c r="D47" s="27"/>
      <c r="E47" s="27"/>
      <c r="F47" s="25" t="e">
        <f t="shared" si="0"/>
        <v>#DIV/0!</v>
      </c>
    </row>
    <row r="48" spans="1:6" ht="30" customHeight="1" hidden="1" thickBot="1">
      <c r="A48" s="17"/>
      <c r="B48" s="9"/>
      <c r="C48" s="10"/>
      <c r="D48" s="27"/>
      <c r="E48" s="27"/>
      <c r="F48" s="25" t="e">
        <f t="shared" si="0"/>
        <v>#DIV/0!</v>
      </c>
    </row>
    <row r="49" spans="1:6" ht="12.75" customHeight="1" hidden="1">
      <c r="A49" s="17" t="s">
        <v>68</v>
      </c>
      <c r="B49" s="9"/>
      <c r="C49" s="10" t="s">
        <v>17</v>
      </c>
      <c r="D49" s="27"/>
      <c r="E49" s="27"/>
      <c r="F49" s="25" t="e">
        <f t="shared" si="0"/>
        <v>#DIV/0!</v>
      </c>
    </row>
    <row r="50" spans="1:6" ht="12.75" customHeight="1" hidden="1">
      <c r="A50" s="9" t="s">
        <v>18</v>
      </c>
      <c r="B50" s="9"/>
      <c r="C50" s="10" t="s">
        <v>19</v>
      </c>
      <c r="D50" s="27"/>
      <c r="E50" s="27"/>
      <c r="F50" s="25" t="e">
        <f t="shared" si="0"/>
        <v>#DIV/0!</v>
      </c>
    </row>
    <row r="51" spans="1:6" ht="12.75" customHeight="1" hidden="1">
      <c r="A51" s="9" t="s">
        <v>20</v>
      </c>
      <c r="B51" s="9"/>
      <c r="C51" s="10" t="s">
        <v>21</v>
      </c>
      <c r="D51" s="27"/>
      <c r="E51" s="27"/>
      <c r="F51" s="25" t="e">
        <f t="shared" si="0"/>
        <v>#DIV/0!</v>
      </c>
    </row>
    <row r="52" spans="1:6" ht="12.75" customHeight="1" hidden="1">
      <c r="A52" s="9" t="s">
        <v>52</v>
      </c>
      <c r="B52" s="9"/>
      <c r="C52" s="10" t="s">
        <v>22</v>
      </c>
      <c r="D52" s="27"/>
      <c r="E52" s="27"/>
      <c r="F52" s="25" t="e">
        <f t="shared" si="0"/>
        <v>#DIV/0!</v>
      </c>
    </row>
    <row r="53" spans="1:6" ht="15" customHeight="1" hidden="1">
      <c r="A53" s="9" t="s">
        <v>23</v>
      </c>
      <c r="B53" s="9"/>
      <c r="C53" s="10" t="s">
        <v>53</v>
      </c>
      <c r="D53" s="27"/>
      <c r="E53" s="27"/>
      <c r="F53" s="25" t="e">
        <f t="shared" si="0"/>
        <v>#DIV/0!</v>
      </c>
    </row>
    <row r="54" spans="1:6" ht="18.75" customHeight="1">
      <c r="A54" s="9" t="s">
        <v>69</v>
      </c>
      <c r="B54" s="9"/>
      <c r="C54" s="10" t="s">
        <v>70</v>
      </c>
      <c r="D54" s="27">
        <v>200</v>
      </c>
      <c r="E54" s="27"/>
      <c r="F54" s="25">
        <f t="shared" si="0"/>
        <v>0</v>
      </c>
    </row>
    <row r="55" spans="1:6" ht="19.5" customHeight="1">
      <c r="A55" s="24" t="s">
        <v>99</v>
      </c>
      <c r="B55" s="7"/>
      <c r="C55" s="10" t="s">
        <v>53</v>
      </c>
      <c r="D55" s="27">
        <v>20</v>
      </c>
      <c r="E55" s="27"/>
      <c r="F55" s="25">
        <f t="shared" si="0"/>
        <v>0</v>
      </c>
    </row>
    <row r="56" spans="1:6" s="8" customFormat="1" ht="20.25" customHeight="1">
      <c r="A56" s="9" t="s">
        <v>92</v>
      </c>
      <c r="B56" s="7"/>
      <c r="C56" s="10" t="s">
        <v>53</v>
      </c>
      <c r="D56" s="27">
        <v>500</v>
      </c>
      <c r="E56" s="27"/>
      <c r="F56" s="25">
        <f t="shared" si="0"/>
        <v>0</v>
      </c>
    </row>
    <row r="57" spans="1:6" s="8" customFormat="1" ht="19.5" customHeight="1">
      <c r="A57" s="6" t="s">
        <v>24</v>
      </c>
      <c r="B57" s="7" t="s">
        <v>25</v>
      </c>
      <c r="C57" s="7"/>
      <c r="D57" s="25">
        <f>D58+D61+D63</f>
        <v>8099.77</v>
      </c>
      <c r="E57" s="25">
        <f>E58+E61+E63</f>
        <v>1528.63</v>
      </c>
      <c r="F57" s="25">
        <f t="shared" si="0"/>
        <v>18.87251119476232</v>
      </c>
    </row>
    <row r="58" spans="1:6" s="8" customFormat="1" ht="19.5" customHeight="1">
      <c r="A58" s="51" t="s">
        <v>135</v>
      </c>
      <c r="B58" s="7"/>
      <c r="C58" s="7" t="s">
        <v>26</v>
      </c>
      <c r="D58" s="25">
        <f>D59+D60</f>
        <v>1388.1</v>
      </c>
      <c r="E58" s="25">
        <f>E59+E60</f>
        <v>27.2</v>
      </c>
      <c r="F58" s="25">
        <f t="shared" si="0"/>
        <v>1.9595130033859234</v>
      </c>
    </row>
    <row r="59" spans="1:6" s="11" customFormat="1" ht="16.5" customHeight="1">
      <c r="A59" s="9" t="s">
        <v>93</v>
      </c>
      <c r="B59" s="9"/>
      <c r="C59" s="10" t="s">
        <v>26</v>
      </c>
      <c r="D59" s="26">
        <v>300</v>
      </c>
      <c r="E59" s="26"/>
      <c r="F59" s="25">
        <f t="shared" si="0"/>
        <v>0</v>
      </c>
    </row>
    <row r="60" spans="1:6" s="11" customFormat="1" ht="30" customHeight="1">
      <c r="A60" s="9" t="s">
        <v>94</v>
      </c>
      <c r="B60" s="9"/>
      <c r="C60" s="10" t="s">
        <v>26</v>
      </c>
      <c r="D60" s="27">
        <v>1088.1</v>
      </c>
      <c r="E60" s="27">
        <v>27.2</v>
      </c>
      <c r="F60" s="25">
        <f t="shared" si="0"/>
        <v>2.4997702417057255</v>
      </c>
    </row>
    <row r="61" spans="1:6" s="11" customFormat="1" ht="15.75" customHeight="1">
      <c r="A61" s="51" t="s">
        <v>136</v>
      </c>
      <c r="B61" s="9"/>
      <c r="C61" s="7" t="s">
        <v>137</v>
      </c>
      <c r="D61" s="25">
        <v>165.17</v>
      </c>
      <c r="E61" s="25">
        <f>E62</f>
        <v>41.29</v>
      </c>
      <c r="F61" s="25">
        <f t="shared" si="0"/>
        <v>24.998486407943332</v>
      </c>
    </row>
    <row r="62" spans="1:6" s="11" customFormat="1" ht="16.5" customHeight="1">
      <c r="A62" s="15" t="s">
        <v>136</v>
      </c>
      <c r="B62" s="9"/>
      <c r="C62" s="10" t="s">
        <v>137</v>
      </c>
      <c r="D62" s="27">
        <v>165.17</v>
      </c>
      <c r="E62" s="27">
        <v>41.29</v>
      </c>
      <c r="F62" s="25">
        <f t="shared" si="0"/>
        <v>24.998486407943332</v>
      </c>
    </row>
    <row r="63" spans="1:6" ht="14.25" customHeight="1">
      <c r="A63" s="51" t="s">
        <v>95</v>
      </c>
      <c r="B63" s="9"/>
      <c r="C63" s="10" t="s">
        <v>54</v>
      </c>
      <c r="D63" s="25">
        <f>D67+D69+D70+D71+D72</f>
        <v>6546.5</v>
      </c>
      <c r="E63" s="25">
        <v>1460.14</v>
      </c>
      <c r="F63" s="25">
        <f t="shared" si="0"/>
        <v>22.304131978920037</v>
      </c>
    </row>
    <row r="64" spans="1:6" ht="12.75" customHeight="1" hidden="1">
      <c r="A64" s="9" t="s">
        <v>27</v>
      </c>
      <c r="B64" s="9"/>
      <c r="C64" s="10" t="s">
        <v>63</v>
      </c>
      <c r="D64" s="27"/>
      <c r="E64" s="27"/>
      <c r="F64" s="25" t="e">
        <f t="shared" si="0"/>
        <v>#DIV/0!</v>
      </c>
    </row>
    <row r="65" spans="1:6" ht="14.25" customHeight="1" hidden="1">
      <c r="A65" s="9"/>
      <c r="B65" s="9"/>
      <c r="C65" s="10"/>
      <c r="D65" s="27"/>
      <c r="E65" s="27"/>
      <c r="F65" s="25" t="e">
        <f t="shared" si="0"/>
        <v>#DIV/0!</v>
      </c>
    </row>
    <row r="66" spans="1:6" ht="5.25" customHeight="1" hidden="1">
      <c r="A66" s="9"/>
      <c r="B66" s="9"/>
      <c r="C66" s="10"/>
      <c r="D66" s="27"/>
      <c r="E66" s="27"/>
      <c r="F66" s="25" t="e">
        <f t="shared" si="0"/>
        <v>#DIV/0!</v>
      </c>
    </row>
    <row r="67" spans="1:9" ht="12" customHeight="1">
      <c r="A67" s="9" t="s">
        <v>73</v>
      </c>
      <c r="B67" s="9"/>
      <c r="C67" s="10" t="s">
        <v>54</v>
      </c>
      <c r="D67" s="27">
        <v>4500</v>
      </c>
      <c r="E67" s="27">
        <v>1360.77</v>
      </c>
      <c r="F67" s="25">
        <f t="shared" si="0"/>
        <v>30.239333333333335</v>
      </c>
      <c r="G67" s="30"/>
      <c r="H67" s="30"/>
      <c r="I67" s="30"/>
    </row>
    <row r="68" spans="1:9" ht="39" hidden="1">
      <c r="A68" s="9" t="s">
        <v>85</v>
      </c>
      <c r="B68" s="9"/>
      <c r="C68" s="10" t="s">
        <v>54</v>
      </c>
      <c r="D68" s="27">
        <v>150</v>
      </c>
      <c r="E68" s="27"/>
      <c r="F68" s="25">
        <f t="shared" si="0"/>
        <v>0</v>
      </c>
      <c r="G68" s="30"/>
      <c r="H68" s="30"/>
      <c r="I68" s="30"/>
    </row>
    <row r="69" spans="1:9" ht="13.5" customHeight="1">
      <c r="A69" s="9" t="s">
        <v>74</v>
      </c>
      <c r="B69" s="9"/>
      <c r="C69" s="10" t="s">
        <v>54</v>
      </c>
      <c r="D69" s="27">
        <v>200</v>
      </c>
      <c r="E69" s="27"/>
      <c r="F69" s="25">
        <f t="shared" si="0"/>
        <v>0</v>
      </c>
      <c r="G69" s="30"/>
      <c r="H69" s="30"/>
      <c r="I69" s="30"/>
    </row>
    <row r="70" spans="1:9" ht="0" customHeight="1" hidden="1">
      <c r="A70" s="20" t="s">
        <v>86</v>
      </c>
      <c r="B70" s="9"/>
      <c r="C70" s="10" t="s">
        <v>54</v>
      </c>
      <c r="D70" s="27"/>
      <c r="E70" s="27"/>
      <c r="F70" s="25" t="e">
        <f t="shared" si="0"/>
        <v>#DIV/0!</v>
      </c>
      <c r="G70" s="30"/>
      <c r="H70" s="30"/>
      <c r="I70" s="30"/>
    </row>
    <row r="71" spans="1:9" ht="15" customHeight="1">
      <c r="A71" s="9" t="s">
        <v>75</v>
      </c>
      <c r="B71" s="9"/>
      <c r="C71" s="10" t="s">
        <v>54</v>
      </c>
      <c r="D71" s="26">
        <v>1146.5</v>
      </c>
      <c r="E71" s="26">
        <v>99.37</v>
      </c>
      <c r="F71" s="25">
        <f t="shared" si="0"/>
        <v>8.667248146532927</v>
      </c>
      <c r="G71" s="30"/>
      <c r="H71" s="30"/>
      <c r="I71" s="30"/>
    </row>
    <row r="72" spans="1:9" ht="15" customHeight="1">
      <c r="A72" s="53" t="s">
        <v>109</v>
      </c>
      <c r="B72" s="9"/>
      <c r="C72" s="10" t="s">
        <v>54</v>
      </c>
      <c r="D72" s="26">
        <v>700</v>
      </c>
      <c r="E72" s="26"/>
      <c r="F72" s="25">
        <f t="shared" si="0"/>
        <v>0</v>
      </c>
      <c r="G72" s="30"/>
      <c r="H72" s="30"/>
      <c r="I72" s="30"/>
    </row>
    <row r="73" spans="1:9" s="8" customFormat="1" ht="12.75" customHeight="1">
      <c r="A73" s="6" t="s">
        <v>96</v>
      </c>
      <c r="B73" s="7" t="s">
        <v>28</v>
      </c>
      <c r="C73" s="7"/>
      <c r="D73" s="25">
        <f>SUM(D74:D74)</f>
        <v>300</v>
      </c>
      <c r="E73" s="25">
        <v>0</v>
      </c>
      <c r="F73" s="25">
        <f t="shared" si="0"/>
        <v>0</v>
      </c>
      <c r="G73" s="31"/>
      <c r="H73" s="31"/>
      <c r="I73" s="31"/>
    </row>
    <row r="74" spans="1:9" ht="12.75" customHeight="1">
      <c r="A74" s="9" t="s">
        <v>29</v>
      </c>
      <c r="B74" s="9"/>
      <c r="C74" s="10" t="s">
        <v>30</v>
      </c>
      <c r="D74" s="27">
        <v>300</v>
      </c>
      <c r="E74" s="27"/>
      <c r="F74" s="25">
        <f t="shared" si="0"/>
        <v>0</v>
      </c>
      <c r="G74" s="30"/>
      <c r="H74" s="30"/>
      <c r="I74" s="30"/>
    </row>
    <row r="75" spans="1:9" s="8" customFormat="1" ht="24.75" customHeight="1">
      <c r="A75" s="6" t="s">
        <v>97</v>
      </c>
      <c r="B75" s="7" t="s">
        <v>31</v>
      </c>
      <c r="C75" s="7"/>
      <c r="D75" s="25">
        <f>D76</f>
        <v>14200</v>
      </c>
      <c r="E75" s="25">
        <v>2178.29</v>
      </c>
      <c r="F75" s="25">
        <f t="shared" si="0"/>
        <v>15.34007042253521</v>
      </c>
      <c r="G75" s="31"/>
      <c r="H75" s="31"/>
      <c r="I75" s="31"/>
    </row>
    <row r="76" spans="1:9" ht="12.75" customHeight="1">
      <c r="A76" s="9" t="s">
        <v>80</v>
      </c>
      <c r="B76" s="9"/>
      <c r="C76" s="10" t="s">
        <v>32</v>
      </c>
      <c r="D76" s="27">
        <f>D80+D81+D82</f>
        <v>14200</v>
      </c>
      <c r="E76" s="27">
        <v>2178.29</v>
      </c>
      <c r="F76" s="25">
        <f t="shared" si="0"/>
        <v>15.34007042253521</v>
      </c>
      <c r="G76" s="30"/>
      <c r="H76" s="30"/>
      <c r="I76" s="30"/>
    </row>
    <row r="77" spans="1:9" ht="12.75" customHeight="1" hidden="1">
      <c r="A77" s="9" t="s">
        <v>33</v>
      </c>
      <c r="B77" s="9"/>
      <c r="C77" s="10" t="s">
        <v>34</v>
      </c>
      <c r="D77" s="27"/>
      <c r="E77" s="27"/>
      <c r="F77" s="25" t="e">
        <f t="shared" si="0"/>
        <v>#DIV/0!</v>
      </c>
      <c r="G77" s="30"/>
      <c r="H77" s="30"/>
      <c r="I77" s="30"/>
    </row>
    <row r="78" spans="1:9" ht="12.75" customHeight="1" hidden="1">
      <c r="A78" s="9" t="s">
        <v>35</v>
      </c>
      <c r="B78" s="9"/>
      <c r="C78" s="10" t="s">
        <v>36</v>
      </c>
      <c r="D78" s="27"/>
      <c r="E78" s="27"/>
      <c r="F78" s="25" t="e">
        <f aca="true" t="shared" si="1" ref="F78:F93">E78/D78*100</f>
        <v>#DIV/0!</v>
      </c>
      <c r="G78" s="30"/>
      <c r="H78" s="30"/>
      <c r="I78" s="30"/>
    </row>
    <row r="79" spans="1:9" ht="25.5" customHeight="1" hidden="1">
      <c r="A79" s="9" t="s">
        <v>37</v>
      </c>
      <c r="B79" s="9"/>
      <c r="C79" s="10" t="s">
        <v>38</v>
      </c>
      <c r="D79" s="27"/>
      <c r="E79" s="27"/>
      <c r="F79" s="25" t="e">
        <f t="shared" si="1"/>
        <v>#DIV/0!</v>
      </c>
      <c r="G79" s="30"/>
      <c r="H79" s="30"/>
      <c r="I79" s="30"/>
    </row>
    <row r="80" spans="1:9" ht="14.25" customHeight="1">
      <c r="A80" s="13" t="s">
        <v>76</v>
      </c>
      <c r="B80" s="9"/>
      <c r="C80" s="10" t="s">
        <v>32</v>
      </c>
      <c r="D80" s="27">
        <v>10700</v>
      </c>
      <c r="E80" s="27">
        <v>1648.98</v>
      </c>
      <c r="F80" s="25">
        <f t="shared" si="1"/>
        <v>15.41102803738318</v>
      </c>
      <c r="G80" s="30"/>
      <c r="H80" s="30"/>
      <c r="I80" s="30"/>
    </row>
    <row r="81" spans="1:9" ht="12" customHeight="1">
      <c r="A81" s="13" t="s">
        <v>77</v>
      </c>
      <c r="B81" s="9"/>
      <c r="C81" s="10" t="s">
        <v>32</v>
      </c>
      <c r="D81" s="27">
        <v>3300</v>
      </c>
      <c r="E81" s="27">
        <v>529.31</v>
      </c>
      <c r="F81" s="25">
        <f t="shared" si="1"/>
        <v>16.03969696969697</v>
      </c>
      <c r="G81" s="30"/>
      <c r="H81" s="30"/>
      <c r="I81" s="30"/>
    </row>
    <row r="82" spans="1:9" ht="12.75" customHeight="1">
      <c r="A82" s="13" t="s">
        <v>78</v>
      </c>
      <c r="B82" s="9"/>
      <c r="C82" s="10" t="s">
        <v>32</v>
      </c>
      <c r="D82" s="27">
        <v>200</v>
      </c>
      <c r="E82" s="27"/>
      <c r="F82" s="25">
        <f t="shared" si="1"/>
        <v>0</v>
      </c>
      <c r="G82" s="30"/>
      <c r="H82" s="30"/>
      <c r="I82" s="30"/>
    </row>
    <row r="83" spans="1:9" ht="15.75" customHeight="1">
      <c r="A83" s="23" t="s">
        <v>138</v>
      </c>
      <c r="B83" s="12">
        <v>1003</v>
      </c>
      <c r="C83" s="10"/>
      <c r="D83" s="27"/>
      <c r="E83" s="27"/>
      <c r="F83" s="25"/>
      <c r="G83" s="30"/>
      <c r="H83" s="30"/>
      <c r="I83" s="30"/>
    </row>
    <row r="84" spans="1:9" ht="17.25" customHeight="1">
      <c r="A84" s="13" t="s">
        <v>139</v>
      </c>
      <c r="B84" s="9"/>
      <c r="C84" s="10" t="s">
        <v>145</v>
      </c>
      <c r="D84" s="27">
        <v>0</v>
      </c>
      <c r="E84" s="27">
        <v>0</v>
      </c>
      <c r="F84" s="25"/>
      <c r="G84" s="30"/>
      <c r="H84" s="30"/>
      <c r="I84" s="30"/>
    </row>
    <row r="85" spans="1:9" ht="17.25" customHeight="1">
      <c r="A85" s="23" t="s">
        <v>79</v>
      </c>
      <c r="B85" s="6">
        <v>1001</v>
      </c>
      <c r="C85" s="10"/>
      <c r="D85" s="25">
        <v>1000</v>
      </c>
      <c r="E85" s="25">
        <v>169.15</v>
      </c>
      <c r="F85" s="25">
        <f t="shared" si="1"/>
        <v>16.915</v>
      </c>
      <c r="G85" s="30"/>
      <c r="H85" s="30"/>
      <c r="I85" s="30"/>
    </row>
    <row r="86" spans="1:9" ht="25.5" customHeight="1">
      <c r="A86" s="9" t="s">
        <v>64</v>
      </c>
      <c r="B86" s="9"/>
      <c r="C86" s="10" t="s">
        <v>65</v>
      </c>
      <c r="D86" s="27">
        <v>1000</v>
      </c>
      <c r="E86" s="27">
        <v>169.15</v>
      </c>
      <c r="F86" s="25">
        <f t="shared" si="1"/>
        <v>16.915</v>
      </c>
      <c r="G86" s="30"/>
      <c r="H86" s="30"/>
      <c r="I86" s="30"/>
    </row>
    <row r="87" spans="1:6" s="8" customFormat="1" ht="21" customHeight="1">
      <c r="A87" s="6" t="s">
        <v>98</v>
      </c>
      <c r="B87" s="7" t="s">
        <v>67</v>
      </c>
      <c r="C87" s="7"/>
      <c r="D87" s="25">
        <v>700</v>
      </c>
      <c r="E87" s="25">
        <v>59.46</v>
      </c>
      <c r="F87" s="25">
        <f t="shared" si="1"/>
        <v>8.494285714285715</v>
      </c>
    </row>
    <row r="88" spans="1:6" ht="12.75" customHeight="1">
      <c r="A88" s="9" t="s">
        <v>39</v>
      </c>
      <c r="B88" s="9"/>
      <c r="C88" s="10" t="s">
        <v>67</v>
      </c>
      <c r="D88" s="27">
        <v>700</v>
      </c>
      <c r="E88" s="27">
        <v>59.46</v>
      </c>
      <c r="F88" s="25">
        <f t="shared" si="1"/>
        <v>8.494285714285715</v>
      </c>
    </row>
    <row r="89" spans="1:6" s="8" customFormat="1" ht="12.75" customHeight="1" hidden="1">
      <c r="A89" s="6" t="s">
        <v>40</v>
      </c>
      <c r="B89" s="7">
        <v>1000</v>
      </c>
      <c r="C89" s="7"/>
      <c r="D89" s="25"/>
      <c r="E89" s="25"/>
      <c r="F89" s="25" t="e">
        <f t="shared" si="1"/>
        <v>#DIV/0!</v>
      </c>
    </row>
    <row r="90" spans="1:6" ht="14.25" customHeight="1" hidden="1">
      <c r="A90" s="9" t="s">
        <v>41</v>
      </c>
      <c r="B90" s="9"/>
      <c r="C90" s="10">
        <v>1006</v>
      </c>
      <c r="D90" s="27"/>
      <c r="E90" s="27"/>
      <c r="F90" s="25" t="e">
        <f t="shared" si="1"/>
        <v>#DIV/0!</v>
      </c>
    </row>
    <row r="91" spans="1:6" ht="0.75" customHeight="1">
      <c r="A91" s="6" t="s">
        <v>44</v>
      </c>
      <c r="B91" s="6">
        <v>1400</v>
      </c>
      <c r="C91" s="10"/>
      <c r="D91" s="25"/>
      <c r="E91" s="25"/>
      <c r="F91" s="25" t="e">
        <f t="shared" si="1"/>
        <v>#DIV/0!</v>
      </c>
    </row>
    <row r="92" spans="1:6" ht="14.25" customHeight="1" hidden="1">
      <c r="A92" s="9" t="s">
        <v>55</v>
      </c>
      <c r="B92" s="9"/>
      <c r="C92" s="10" t="s">
        <v>66</v>
      </c>
      <c r="D92" s="29"/>
      <c r="E92" s="29"/>
      <c r="F92" s="25" t="e">
        <f t="shared" si="1"/>
        <v>#DIV/0!</v>
      </c>
    </row>
    <row r="93" spans="1:6" ht="14.25" customHeight="1">
      <c r="A93" s="12" t="s">
        <v>42</v>
      </c>
      <c r="B93" s="12"/>
      <c r="C93" s="6"/>
      <c r="D93" s="25">
        <f>D13+D31+D33+D38+D57+D73+D75+D85+D87</f>
        <v>41771.3</v>
      </c>
      <c r="E93" s="25">
        <f>E13+E31+E33+E38+E57+E73+E75+E85+E87</f>
        <v>5907.599999999999</v>
      </c>
      <c r="F93" s="25">
        <f t="shared" si="1"/>
        <v>14.142724789508584</v>
      </c>
    </row>
    <row r="94" ht="14.25" customHeight="1"/>
    <row r="95" spans="1:6" s="8" customFormat="1" ht="12.75" customHeight="1">
      <c r="A95" s="1"/>
      <c r="B95" s="1"/>
      <c r="C95" s="2"/>
      <c r="D95" s="1"/>
      <c r="E95" s="1"/>
      <c r="F95" s="1"/>
    </row>
  </sheetData>
  <sheetProtection/>
  <mergeCells count="8">
    <mergeCell ref="A9:F9"/>
    <mergeCell ref="F10:F12"/>
    <mergeCell ref="C1:D1"/>
    <mergeCell ref="A6:D6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2018-04-16T06:24:24Z</cp:lastPrinted>
  <dcterms:created xsi:type="dcterms:W3CDTF">2005-07-27T12:36:10Z</dcterms:created>
  <dcterms:modified xsi:type="dcterms:W3CDTF">2018-07-11T07:03:02Z</dcterms:modified>
  <cp:category/>
  <cp:version/>
  <cp:contentType/>
  <cp:contentStatus/>
</cp:coreProperties>
</file>