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360" yWindow="270" windowWidth="14940" windowHeight="9150" activeTab="1"/>
  </bookViews>
  <sheets>
    <sheet name=" проект 2022-2024 (СД ) (2)" sheetId="9" r:id="rId1"/>
    <sheet name=" проект 2022-2024 (с УУР )" sheetId="8" r:id="rId2"/>
  </sheets>
  <definedNames>
    <definedName name="APPT" localSheetId="1">' проект 2022-2024 (с УУР )'!#REF!</definedName>
    <definedName name="APPT" localSheetId="0">' проект 2022-2024 (СД ) (2)'!#REF!</definedName>
    <definedName name="FIO" localSheetId="1">' проект 2022-2024 (с УУР )'!$F$24</definedName>
    <definedName name="FIO" localSheetId="0">' проект 2022-2024 (СД ) (2)'!$G$24</definedName>
    <definedName name="LAST_CELL" localSheetId="1">' проект 2022-2024 (с УУР )'!$J$79</definedName>
    <definedName name="LAST_CELL" localSheetId="0">' проект 2022-2024 (СД ) (2)'!$K$78</definedName>
    <definedName name="SIGN" localSheetId="1">' проект 2022-2024 (с УУР )'!$A$24:$H$25</definedName>
    <definedName name="SIGN" localSheetId="0">' проект 2022-2024 (СД ) (2)'!$A$24:$I$25</definedName>
  </definedNames>
  <calcPr calcId="125725"/>
</workbook>
</file>

<file path=xl/calcChain.xml><?xml version="1.0" encoding="utf-8"?>
<calcChain xmlns="http://schemas.openxmlformats.org/spreadsheetml/2006/main">
  <c r="G70" i="9"/>
  <c r="F70"/>
  <c r="E70"/>
  <c r="G67"/>
  <c r="F67"/>
  <c r="E67"/>
  <c r="G62"/>
  <c r="G61" s="1"/>
  <c r="F62"/>
  <c r="F61" s="1"/>
  <c r="E62"/>
  <c r="E61" s="1"/>
  <c r="G59"/>
  <c r="F59"/>
  <c r="E59"/>
  <c r="F56"/>
  <c r="E56"/>
  <c r="E55" s="1"/>
  <c r="F55"/>
  <c r="G51"/>
  <c r="F51"/>
  <c r="E51"/>
  <c r="G47"/>
  <c r="F47"/>
  <c r="E47"/>
  <c r="G43"/>
  <c r="F43"/>
  <c r="E43"/>
  <c r="G34"/>
  <c r="G30"/>
  <c r="F30"/>
  <c r="E30"/>
  <c r="H28"/>
  <c r="G28"/>
  <c r="F28"/>
  <c r="E28"/>
  <c r="H25"/>
  <c r="G25"/>
  <c r="F25"/>
  <c r="E25"/>
  <c r="H23"/>
  <c r="G23"/>
  <c r="F23"/>
  <c r="E23"/>
  <c r="G12"/>
  <c r="F12"/>
  <c r="E12"/>
  <c r="F41" l="1"/>
  <c r="F73"/>
  <c r="E41"/>
  <c r="E73" s="1"/>
  <c r="G41"/>
  <c r="G73" s="1"/>
  <c r="E62" i="8"/>
  <c r="F62"/>
  <c r="D62" l="1"/>
  <c r="D51"/>
  <c r="F70" l="1"/>
  <c r="E70"/>
  <c r="F34"/>
  <c r="D30" l="1"/>
  <c r="D28" s="1"/>
  <c r="E30"/>
  <c r="E28" s="1"/>
  <c r="F30"/>
  <c r="F28" s="1"/>
  <c r="D70"/>
  <c r="F67"/>
  <c r="E67"/>
  <c r="D67"/>
  <c r="D61"/>
  <c r="F61"/>
  <c r="E61"/>
  <c r="F59"/>
  <c r="E59"/>
  <c r="D59"/>
  <c r="E56"/>
  <c r="E55" s="1"/>
  <c r="D56"/>
  <c r="D55" s="1"/>
  <c r="F51"/>
  <c r="E51"/>
  <c r="F47"/>
  <c r="E47"/>
  <c r="D47"/>
  <c r="F43"/>
  <c r="E43"/>
  <c r="D43"/>
  <c r="G28"/>
  <c r="G25"/>
  <c r="F25"/>
  <c r="D25"/>
  <c r="G23"/>
  <c r="F23"/>
  <c r="E23"/>
  <c r="D23"/>
  <c r="F12"/>
  <c r="E12"/>
  <c r="D12"/>
  <c r="D41" l="1"/>
  <c r="D73" s="1"/>
  <c r="F41"/>
  <c r="F73" s="1"/>
  <c r="E41"/>
  <c r="E73" s="1"/>
</calcChain>
</file>

<file path=xl/sharedStrings.xml><?xml version="1.0" encoding="utf-8"?>
<sst xmlns="http://schemas.openxmlformats.org/spreadsheetml/2006/main" count="262" uniqueCount="119">
  <si>
    <t>Раздел</t>
  </si>
  <si>
    <t>Наименование КФСР</t>
  </si>
  <si>
    <t>КФСР</t>
  </si>
  <si>
    <t>Другие общегосударственные вопросы</t>
  </si>
  <si>
    <t>0113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</si>
  <si>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</si>
  <si>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</si>
  <si>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Резервные фонды</t>
  </si>
  <si>
    <t>0111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</si>
  <si>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</si>
  <si>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</si>
  <si>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</si>
  <si>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</si>
  <si>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Мобилизационная и вневойсковая подготовка</t>
  </si>
  <si>
    <t>0203</t>
  </si>
  <si>
    <t>Защита населения и территории от чрезвычайных ситуаций природного и техногенного характера, гражданская оборона</t>
  </si>
  <si>
    <t>Обеспечение пожарной безопасности</t>
  </si>
  <si>
    <t>0310</t>
  </si>
  <si>
    <t>0409</t>
  </si>
  <si>
    <t>Другие вопросы в области национальной экономики</t>
  </si>
  <si>
    <t>0412</t>
  </si>
  <si>
    <t>Связь и информатика</t>
  </si>
  <si>
    <t>0410</t>
  </si>
  <si>
    <t>Сельское хозяйство и рыболовство</t>
  </si>
  <si>
    <t>0405</t>
  </si>
  <si>
    <t>Благоустройство</t>
  </si>
  <si>
    <t>0503</t>
  </si>
  <si>
    <t>Жилищное хозяйство</t>
  </si>
  <si>
    <t>0501</t>
  </si>
  <si>
    <t>Коммунальное хозяйство</t>
  </si>
  <si>
    <t>0502</t>
  </si>
  <si>
    <t>Молодежная политика</t>
  </si>
  <si>
    <t>0707</t>
  </si>
  <si>
    <t>Культура</t>
  </si>
  <si>
    <t>0801</t>
  </si>
  <si>
    <t>Пенсионное обеспечение</t>
  </si>
  <si>
    <t>1001</t>
  </si>
  <si>
    <t>Социальное обеспечение населения</t>
  </si>
  <si>
    <t>1003</t>
  </si>
  <si>
    <t>1102</t>
  </si>
  <si>
    <t>Итого</t>
  </si>
  <si>
    <t>0100</t>
  </si>
  <si>
    <t>0300</t>
  </si>
  <si>
    <t>0400</t>
  </si>
  <si>
    <t>0500</t>
  </si>
  <si>
    <t>0700</t>
  </si>
  <si>
    <t>0800</t>
  </si>
  <si>
    <t>Общегосударственные вопросы</t>
  </si>
  <si>
    <t>Национальная безопасность  и правоохранительная деятельность</t>
  </si>
  <si>
    <t>Национальная экономика</t>
  </si>
  <si>
    <t>Жилищно-коммунальное  хозяйство</t>
  </si>
  <si>
    <t xml:space="preserve">Образование </t>
  </si>
  <si>
    <t xml:space="preserve">Культура, кинемотография, средства массовой информации  </t>
  </si>
  <si>
    <t xml:space="preserve">Здравоохранение и спорт </t>
  </si>
  <si>
    <t>1000</t>
  </si>
  <si>
    <t xml:space="preserve">КЛАССИФИКАЦИИ РАСХОДОВ  БЮДЖЕТА РОЖДЕСТВЕНСКОГО СЕЛЬСКОГО ПОСЕЛЕНИЯ </t>
  </si>
  <si>
    <t xml:space="preserve">                        Рождественского сельского поселения </t>
  </si>
  <si>
    <r>
      <t xml:space="preserve">                                                                                                                                     </t>
    </r>
    <r>
      <rPr>
        <b/>
        <sz val="10"/>
        <rFont val="Times New Roman"/>
        <family val="1"/>
        <charset val="204"/>
      </rPr>
      <t xml:space="preserve">    к решению Совета Депутатов </t>
    </r>
  </si>
  <si>
    <t xml:space="preserve">         РАСПРЕДЕЛЕНИЕ БЮДЖЕТНЫХ АССИГНОВАНИЙ ПО РАЗДЕЛАМ И ПОДРАЗДЕЛАМ</t>
  </si>
  <si>
    <t>0107</t>
  </si>
  <si>
    <t>Обеспечение проведения выборов и рефендумов,расходы на  содержание избирательных комиссий</t>
  </si>
  <si>
    <t>Ассигнования 2022 год</t>
  </si>
  <si>
    <t>Другие вопросы в области национальной экономики (поддержка предпринимательства)</t>
  </si>
  <si>
    <t>рег бюджет</t>
  </si>
  <si>
    <t>0600</t>
  </si>
  <si>
    <t>0605</t>
  </si>
  <si>
    <t>рег  бюджет</t>
  </si>
  <si>
    <t xml:space="preserve">район </t>
  </si>
  <si>
    <t>м б</t>
  </si>
  <si>
    <t xml:space="preserve">м б </t>
  </si>
  <si>
    <t>Другие вопросы в области окружающей среды</t>
  </si>
  <si>
    <r>
      <t>Д</t>
    </r>
    <r>
      <rPr>
        <sz val="10"/>
        <rFont val="Arial Cyr"/>
        <charset val="204"/>
      </rPr>
      <t>ругие вопросы в области окружающей среды</t>
    </r>
  </si>
  <si>
    <t>Дорожный фонд</t>
  </si>
  <si>
    <t>Другие вопросы в области национальной экономики (сельское хозяйство)</t>
  </si>
  <si>
    <t xml:space="preserve">Дорожное хозяйство (дорожные фонды)м Б </t>
  </si>
  <si>
    <t>Массовый спорт м/б</t>
  </si>
  <si>
    <t>культура м/б</t>
  </si>
  <si>
    <t xml:space="preserve">      №    от    18 ноября  2021 года</t>
  </si>
  <si>
    <t>на 2022 год и плановый период 2023-2024года</t>
  </si>
  <si>
    <t>Ассигнования 2023 год</t>
  </si>
  <si>
    <t>Ассигнования 2024год</t>
  </si>
  <si>
    <t xml:space="preserve"> Дворовые территории</t>
  </si>
  <si>
    <t>мест бюджет</t>
  </si>
  <si>
    <t>в том числе полномочия</t>
  </si>
  <si>
    <t>совет депутатов</t>
  </si>
  <si>
    <t>управление</t>
  </si>
  <si>
    <t>резервный</t>
  </si>
  <si>
    <t>оценкам недвиж; уплата госпошл; развитие мун службы ;прочие</t>
  </si>
  <si>
    <t>Вонский учет</t>
  </si>
  <si>
    <t>ремонт и содержание дорог</t>
  </si>
  <si>
    <t>полномочия ГМР  по финансам</t>
  </si>
  <si>
    <t>ремонот и содержание дворовых территорий</t>
  </si>
  <si>
    <t xml:space="preserve">прочие вопросы </t>
  </si>
  <si>
    <t>поддержка малого предпринимательства</t>
  </si>
  <si>
    <t>Капит ремонт (взносы) Свободное жилье</t>
  </si>
  <si>
    <t>Услуги по коммун за свобод жилье.Газификация  софинанс</t>
  </si>
  <si>
    <t>Расходы по благо-ву:</t>
  </si>
  <si>
    <t>улич .освещ, содер мест захорон, уборка конт площадок, окос террит , валка аварийн деревьев. Установка конт площадок, уборка стихийн свалок, приобр тары и спец предм</t>
  </si>
  <si>
    <t>Ремонт многокв домов, благ-во тер-рий. озеленение</t>
  </si>
  <si>
    <t>трудоустройство бриг -ды подрос</t>
  </si>
  <si>
    <t>Содер МКУ Батовского КДЦ</t>
  </si>
  <si>
    <t>ср-ва м/б</t>
  </si>
  <si>
    <t>субс на стимул выплаты</t>
  </si>
  <si>
    <t>субс деп ЗАКСа на инфраструктуру</t>
  </si>
  <si>
    <t>субс на ремонт кровли Бат ДК</t>
  </si>
  <si>
    <t>мун пенсия</t>
  </si>
  <si>
    <t>содер спортивн меропр</t>
  </si>
  <si>
    <r>
      <t>Д</t>
    </r>
    <r>
      <rPr>
        <sz val="10"/>
        <rFont val="Times New Roman"/>
        <family val="1"/>
        <charset val="204"/>
      </rPr>
      <t>ругие вопросы в области окружающей среды</t>
    </r>
  </si>
  <si>
    <t xml:space="preserve">Дорожное хозяйство (дорожные фонды)М Б </t>
  </si>
  <si>
    <t xml:space="preserve">ПРОЕКТ                                                                                                                                    Приложение №3 </t>
  </si>
  <si>
    <r>
      <t xml:space="preserve">                                                                                                             </t>
    </r>
    <r>
      <rPr>
        <b/>
        <sz val="10"/>
        <rFont val="Times New Roman"/>
        <family val="1"/>
        <charset val="204"/>
      </rPr>
      <t xml:space="preserve">    к решению Совета Депутатов </t>
    </r>
  </si>
  <si>
    <t xml:space="preserve"> Рождественского сельского поселения </t>
  </si>
  <si>
    <t>Содествие сельхоз  производству</t>
  </si>
  <si>
    <t xml:space="preserve">  </t>
  </si>
  <si>
    <t>0200</t>
  </si>
  <si>
    <t>УУР 1100,0</t>
  </si>
  <si>
    <t>УУР  2227,0</t>
  </si>
  <si>
    <t xml:space="preserve">      №61от    18 ноября  2021 года</t>
  </si>
  <si>
    <t xml:space="preserve">                                                                                                                                       Приложение №3 </t>
  </si>
</sst>
</file>

<file path=xl/styles.xml><?xml version="1.0" encoding="utf-8"?>
<styleSheet xmlns="http://schemas.openxmlformats.org/spreadsheetml/2006/main">
  <numFmts count="1">
    <numFmt numFmtId="164" formatCode="dd/mm/yyyy\ hh:mm"/>
  </numFmts>
  <fonts count="44">
    <font>
      <sz val="10"/>
      <name val="Arial"/>
    </font>
    <font>
      <sz val="8.5"/>
      <name val="MS Sans Serif"/>
    </font>
    <font>
      <b/>
      <sz val="11"/>
      <name val="Times New Roman"/>
      <family val="1"/>
      <charset val="204"/>
    </font>
    <font>
      <b/>
      <sz val="9"/>
      <name val="Arial Cyr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Arial"/>
      <family val="2"/>
      <charset val="204"/>
    </font>
    <font>
      <b/>
      <sz val="8"/>
      <name val="Arial Cyr"/>
      <charset val="204"/>
    </font>
    <font>
      <b/>
      <i/>
      <sz val="9"/>
      <color rgb="FFC00000"/>
      <name val="Arial Cyr"/>
      <charset val="204"/>
    </font>
    <font>
      <sz val="10"/>
      <name val="MS Sans Serif"/>
    </font>
    <font>
      <b/>
      <i/>
      <sz val="9"/>
      <name val="Arial Cyr"/>
      <charset val="204"/>
    </font>
    <font>
      <b/>
      <sz val="10"/>
      <color rgb="FFFF000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MS Sans Serif"/>
    </font>
    <font>
      <b/>
      <sz val="10"/>
      <name val="Arial Cyr"/>
      <charset val="204"/>
    </font>
    <font>
      <b/>
      <sz val="10"/>
      <color rgb="FFFF0000"/>
      <name val="Arial Cyr"/>
      <charset val="204"/>
    </font>
    <font>
      <b/>
      <sz val="10"/>
      <color rgb="FFC00000"/>
      <name val="Arial Cyr"/>
      <charset val="204"/>
    </font>
    <font>
      <sz val="10"/>
      <name val="Arial Cyr"/>
      <charset val="204"/>
    </font>
    <font>
      <sz val="10"/>
      <color rgb="FFC00000"/>
      <name val="Arial Cyr"/>
      <charset val="204"/>
    </font>
    <font>
      <sz val="10"/>
      <color rgb="FFFF0000"/>
      <name val="Arial Cyr"/>
      <charset val="204"/>
    </font>
    <font>
      <b/>
      <sz val="10"/>
      <color rgb="FF0070C0"/>
      <name val="Arial Cyr"/>
      <charset val="204"/>
    </font>
    <font>
      <i/>
      <sz val="10"/>
      <name val="Arial Cyr"/>
      <charset val="204"/>
    </font>
    <font>
      <i/>
      <sz val="9"/>
      <name val="Arial Cyr"/>
      <charset val="204"/>
    </font>
    <font>
      <i/>
      <sz val="10"/>
      <color rgb="FFC00000"/>
      <name val="Arial Cyr"/>
      <charset val="204"/>
    </font>
    <font>
      <sz val="10"/>
      <color rgb="FF0070C0"/>
      <name val="Arial Cyr"/>
      <charset val="204"/>
    </font>
    <font>
      <b/>
      <i/>
      <sz val="9"/>
      <color rgb="FFFF0000"/>
      <name val="Arial Cyr"/>
      <charset val="204"/>
    </font>
    <font>
      <b/>
      <i/>
      <sz val="10"/>
      <name val="Arial Cyr"/>
      <charset val="204"/>
    </font>
    <font>
      <b/>
      <i/>
      <sz val="9"/>
      <color theme="9" tint="-0.249977111117893"/>
      <name val="Arial Cyr"/>
      <charset val="204"/>
    </font>
    <font>
      <b/>
      <sz val="8"/>
      <color rgb="FF0070C0"/>
      <name val="Arial Cyr"/>
      <charset val="204"/>
    </font>
    <font>
      <i/>
      <sz val="8"/>
      <name val="Arial Cyr"/>
      <charset val="204"/>
    </font>
    <font>
      <i/>
      <sz val="8"/>
      <color rgb="FFC00000"/>
      <name val="Arial Cyr"/>
      <charset val="204"/>
    </font>
    <font>
      <sz val="8"/>
      <name val="Arial Cyr"/>
      <charset val="204"/>
    </font>
    <font>
      <i/>
      <sz val="8"/>
      <color rgb="FF0070C0"/>
      <name val="Arial Cyr"/>
      <charset val="204"/>
    </font>
    <font>
      <i/>
      <sz val="8"/>
      <color rgb="FFFF0000"/>
      <name val="Arial Cyr"/>
      <charset val="204"/>
    </font>
    <font>
      <b/>
      <sz val="10"/>
      <color rgb="FF0070C0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i/>
      <sz val="9"/>
      <color rgb="FFC00000"/>
      <name val="Times New Roman"/>
      <family val="1"/>
      <charset val="204"/>
    </font>
    <font>
      <b/>
      <i/>
      <sz val="9"/>
      <color theme="9" tint="-0.249977111117893"/>
      <name val="Times New Roman"/>
      <family val="1"/>
      <charset val="204"/>
    </font>
    <font>
      <b/>
      <i/>
      <sz val="9"/>
      <color rgb="FFFF0000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0"/>
      <color rgb="FFC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vertical="top" wrapText="1"/>
    </xf>
    <xf numFmtId="49" fontId="3" fillId="0" borderId="3" xfId="0" applyNumberFormat="1" applyFont="1" applyBorder="1" applyAlignment="1" applyProtection="1">
      <alignment horizontal="left" vertical="center" wrapText="1"/>
    </xf>
    <xf numFmtId="0" fontId="5" fillId="0" borderId="0" xfId="0" applyFont="1" applyBorder="1" applyAlignment="1" applyProtection="1"/>
    <xf numFmtId="0" fontId="4" fillId="0" borderId="0" xfId="0" applyFont="1" applyBorder="1" applyAlignment="1" applyProtection="1">
      <alignment horizontal="center"/>
    </xf>
    <xf numFmtId="0" fontId="0" fillId="0" borderId="0" xfId="0" applyAlignment="1">
      <alignment horizontal="center"/>
    </xf>
    <xf numFmtId="49" fontId="8" fillId="0" borderId="3" xfId="0" applyNumberFormat="1" applyFont="1" applyBorder="1" applyAlignment="1" applyProtection="1">
      <alignment horizontal="left" vertical="center" wrapText="1"/>
    </xf>
    <xf numFmtId="0" fontId="9" fillId="0" borderId="0" xfId="0" applyFont="1" applyBorder="1" applyAlignment="1" applyProtection="1"/>
    <xf numFmtId="49" fontId="10" fillId="0" borderId="3" xfId="0" applyNumberFormat="1" applyFont="1" applyBorder="1" applyAlignment="1" applyProtection="1">
      <alignment horizontal="left" vertical="center" wrapText="1"/>
    </xf>
    <xf numFmtId="0" fontId="11" fillId="0" borderId="0" xfId="0" applyFont="1" applyBorder="1" applyAlignment="1" applyProtection="1">
      <alignment horizontal="center"/>
    </xf>
    <xf numFmtId="164" fontId="11" fillId="0" borderId="0" xfId="0" applyNumberFormat="1" applyFont="1" applyBorder="1" applyAlignment="1" applyProtection="1">
      <alignment horizontal="center"/>
    </xf>
    <xf numFmtId="164" fontId="4" fillId="0" borderId="0" xfId="0" applyNumberFormat="1" applyFont="1" applyBorder="1" applyAlignment="1" applyProtection="1">
      <alignment horizontal="center"/>
    </xf>
    <xf numFmtId="0" fontId="12" fillId="0" borderId="0" xfId="0" applyFont="1" applyAlignment="1">
      <alignment horizontal="center"/>
    </xf>
    <xf numFmtId="0" fontId="12" fillId="0" borderId="0" xfId="0" applyFont="1"/>
    <xf numFmtId="0" fontId="9" fillId="0" borderId="0" xfId="0" applyFont="1" applyBorder="1" applyAlignment="1" applyProtection="1">
      <alignment wrapText="1"/>
    </xf>
    <xf numFmtId="49" fontId="13" fillId="0" borderId="1" xfId="0" applyNumberFormat="1" applyFont="1" applyBorder="1" applyAlignment="1" applyProtection="1">
      <alignment horizontal="center" vertical="center" wrapText="1"/>
    </xf>
    <xf numFmtId="49" fontId="14" fillId="0" borderId="3" xfId="0" applyNumberFormat="1" applyFont="1" applyBorder="1" applyAlignment="1" applyProtection="1">
      <alignment horizontal="left" vertical="center" wrapText="1"/>
    </xf>
    <xf numFmtId="49" fontId="14" fillId="0" borderId="2" xfId="0" applyNumberFormat="1" applyFont="1" applyBorder="1" applyAlignment="1" applyProtection="1">
      <alignment horizontal="left" vertical="center" wrapText="1"/>
    </xf>
    <xf numFmtId="49" fontId="14" fillId="0" borderId="3" xfId="0" applyNumberFormat="1" applyFont="1" applyBorder="1" applyAlignment="1" applyProtection="1">
      <alignment horizontal="center" vertical="center" wrapText="1"/>
    </xf>
    <xf numFmtId="4" fontId="14" fillId="0" borderId="3" xfId="0" applyNumberFormat="1" applyFont="1" applyBorder="1" applyAlignment="1" applyProtection="1">
      <alignment horizontal="right" vertical="center" wrapText="1"/>
    </xf>
    <xf numFmtId="4" fontId="15" fillId="0" borderId="3" xfId="0" applyNumberFormat="1" applyFont="1" applyBorder="1" applyAlignment="1" applyProtection="1">
      <alignment horizontal="right" vertical="center" wrapText="1"/>
    </xf>
    <xf numFmtId="0" fontId="12" fillId="0" borderId="0" xfId="0" applyFont="1" applyFill="1"/>
    <xf numFmtId="4" fontId="14" fillId="0" borderId="0" xfId="0" applyNumberFormat="1" applyFont="1" applyBorder="1" applyAlignment="1" applyProtection="1">
      <alignment horizontal="right" vertical="center" wrapText="1"/>
    </xf>
    <xf numFmtId="49" fontId="16" fillId="0" borderId="3" xfId="0" applyNumberFormat="1" applyFont="1" applyBorder="1" applyAlignment="1" applyProtection="1">
      <alignment horizontal="center" vertical="center" wrapText="1"/>
    </xf>
    <xf numFmtId="49" fontId="14" fillId="0" borderId="3" xfId="0" applyNumberFormat="1" applyFont="1" applyBorder="1" applyAlignment="1" applyProtection="1">
      <alignment horizontal="left"/>
    </xf>
    <xf numFmtId="49" fontId="14" fillId="0" borderId="2" xfId="0" applyNumberFormat="1" applyFont="1" applyBorder="1" applyAlignment="1" applyProtection="1">
      <alignment horizontal="left"/>
    </xf>
    <xf numFmtId="49" fontId="14" fillId="0" borderId="3" xfId="0" applyNumberFormat="1" applyFont="1" applyBorder="1" applyAlignment="1" applyProtection="1">
      <alignment horizontal="center"/>
    </xf>
    <xf numFmtId="4" fontId="14" fillId="0" borderId="3" xfId="0" applyNumberFormat="1" applyFont="1" applyBorder="1" applyAlignment="1" applyProtection="1">
      <alignment horizontal="right"/>
    </xf>
    <xf numFmtId="4" fontId="17" fillId="0" borderId="3" xfId="0" applyNumberFormat="1" applyFont="1" applyBorder="1" applyAlignment="1" applyProtection="1">
      <alignment horizontal="right" vertical="center" wrapText="1"/>
    </xf>
    <xf numFmtId="4" fontId="18" fillId="0" borderId="3" xfId="0" applyNumberFormat="1" applyFont="1" applyBorder="1" applyAlignment="1" applyProtection="1">
      <alignment horizontal="right" vertical="center" wrapText="1"/>
    </xf>
    <xf numFmtId="4" fontId="19" fillId="0" borderId="3" xfId="0" applyNumberFormat="1" applyFont="1" applyBorder="1" applyAlignment="1" applyProtection="1">
      <alignment horizontal="right" vertical="center" wrapText="1"/>
    </xf>
    <xf numFmtId="49" fontId="20" fillId="0" borderId="3" xfId="0" applyNumberFormat="1" applyFont="1" applyBorder="1" applyAlignment="1" applyProtection="1">
      <alignment horizontal="left" vertical="center" wrapText="1"/>
    </xf>
    <xf numFmtId="49" fontId="20" fillId="0" borderId="2" xfId="0" applyNumberFormat="1" applyFont="1" applyBorder="1" applyAlignment="1" applyProtection="1">
      <alignment horizontal="left" vertical="center" wrapText="1"/>
    </xf>
    <xf numFmtId="49" fontId="20" fillId="0" borderId="3" xfId="0" applyNumberFormat="1" applyFont="1" applyBorder="1" applyAlignment="1" applyProtection="1">
      <alignment horizontal="center" vertical="center" wrapText="1"/>
    </xf>
    <xf numFmtId="4" fontId="20" fillId="0" borderId="3" xfId="0" applyNumberFormat="1" applyFont="1" applyBorder="1" applyAlignment="1" applyProtection="1">
      <alignment horizontal="right" vertical="center" wrapText="1"/>
    </xf>
    <xf numFmtId="49" fontId="17" fillId="0" borderId="3" xfId="0" applyNumberFormat="1" applyFont="1" applyBorder="1" applyAlignment="1" applyProtection="1">
      <alignment horizontal="left" vertical="center" wrapText="1"/>
    </xf>
    <xf numFmtId="49" fontId="21" fillId="0" borderId="3" xfId="0" applyNumberFormat="1" applyFont="1" applyBorder="1" applyAlignment="1" applyProtection="1">
      <alignment horizontal="left" vertical="center" wrapText="1"/>
    </xf>
    <xf numFmtId="49" fontId="17" fillId="0" borderId="2" xfId="0" applyNumberFormat="1" applyFont="1" applyBorder="1" applyAlignment="1" applyProtection="1">
      <alignment horizontal="left" vertical="center" wrapText="1"/>
    </xf>
    <xf numFmtId="49" fontId="17" fillId="0" borderId="3" xfId="0" applyNumberFormat="1" applyFont="1" applyBorder="1" applyAlignment="1" applyProtection="1">
      <alignment horizontal="center" vertical="center" wrapText="1"/>
    </xf>
    <xf numFmtId="49" fontId="22" fillId="0" borderId="3" xfId="0" applyNumberFormat="1" applyFont="1" applyBorder="1" applyAlignment="1" applyProtection="1">
      <alignment horizontal="left" vertical="center" wrapText="1"/>
    </xf>
    <xf numFmtId="49" fontId="23" fillId="0" borderId="3" xfId="0" applyNumberFormat="1" applyFont="1" applyBorder="1" applyAlignment="1" applyProtection="1">
      <alignment horizontal="left" vertical="center" wrapText="1"/>
    </xf>
    <xf numFmtId="49" fontId="14" fillId="0" borderId="4" xfId="0" applyNumberFormat="1" applyFont="1" applyBorder="1" applyAlignment="1" applyProtection="1">
      <alignment horizontal="left" vertical="center" wrapText="1"/>
    </xf>
    <xf numFmtId="49" fontId="14" fillId="0" borderId="5" xfId="0" applyNumberFormat="1" applyFont="1" applyBorder="1" applyAlignment="1" applyProtection="1">
      <alignment horizontal="left" vertical="center" wrapText="1"/>
    </xf>
    <xf numFmtId="49" fontId="14" fillId="0" borderId="4" xfId="0" applyNumberFormat="1" applyFont="1" applyBorder="1" applyAlignment="1" applyProtection="1">
      <alignment horizontal="center" vertical="center" wrapText="1"/>
    </xf>
    <xf numFmtId="4" fontId="14" fillId="0" borderId="4" xfId="0" applyNumberFormat="1" applyFont="1" applyBorder="1" applyAlignment="1" applyProtection="1">
      <alignment horizontal="right" vertical="center" wrapText="1"/>
    </xf>
    <xf numFmtId="4" fontId="14" fillId="0" borderId="4" xfId="0" applyNumberFormat="1" applyFont="1" applyFill="1" applyBorder="1" applyAlignment="1" applyProtection="1">
      <alignment horizontal="right" vertical="center" wrapText="1"/>
    </xf>
    <xf numFmtId="49" fontId="3" fillId="0" borderId="6" xfId="0" applyNumberFormat="1" applyFont="1" applyBorder="1" applyAlignment="1" applyProtection="1">
      <alignment horizontal="left" vertical="center" wrapText="1"/>
    </xf>
    <xf numFmtId="49" fontId="20" fillId="0" borderId="7" xfId="0" applyNumberFormat="1" applyFont="1" applyBorder="1" applyAlignment="1" applyProtection="1">
      <alignment horizontal="left" vertical="center" wrapText="1"/>
    </xf>
    <xf numFmtId="49" fontId="20" fillId="0" borderId="6" xfId="0" applyNumberFormat="1" applyFont="1" applyBorder="1" applyAlignment="1" applyProtection="1">
      <alignment horizontal="center" vertical="center" wrapText="1"/>
    </xf>
    <xf numFmtId="4" fontId="20" fillId="0" borderId="6" xfId="0" applyNumberFormat="1" applyFont="1" applyBorder="1" applyAlignment="1" applyProtection="1">
      <alignment horizontal="right" vertical="center" wrapText="1"/>
    </xf>
    <xf numFmtId="49" fontId="20" fillId="0" borderId="1" xfId="0" applyNumberFormat="1" applyFont="1" applyBorder="1" applyAlignment="1" applyProtection="1">
      <alignment horizontal="left" vertical="center" wrapText="1"/>
    </xf>
    <xf numFmtId="49" fontId="20" fillId="0" borderId="1" xfId="0" applyNumberFormat="1" applyFont="1" applyBorder="1" applyAlignment="1" applyProtection="1">
      <alignment horizontal="center" vertical="center" wrapText="1"/>
    </xf>
    <xf numFmtId="4" fontId="20" fillId="0" borderId="1" xfId="0" applyNumberFormat="1" applyFont="1" applyBorder="1" applyAlignment="1" applyProtection="1">
      <alignment horizontal="right" vertical="center" wrapText="1"/>
    </xf>
    <xf numFmtId="4" fontId="24" fillId="0" borderId="3" xfId="0" applyNumberFormat="1" applyFont="1" applyBorder="1" applyAlignment="1" applyProtection="1">
      <alignment horizontal="right" vertical="center" wrapText="1"/>
    </xf>
    <xf numFmtId="49" fontId="25" fillId="0" borderId="3" xfId="0" applyNumberFormat="1" applyFont="1" applyBorder="1" applyAlignment="1" applyProtection="1">
      <alignment horizontal="left" vertical="center" wrapText="1"/>
    </xf>
    <xf numFmtId="4" fontId="16" fillId="0" borderId="3" xfId="0" applyNumberFormat="1" applyFont="1" applyBorder="1" applyAlignment="1" applyProtection="1">
      <alignment horizontal="right" vertical="center" wrapText="1"/>
    </xf>
    <xf numFmtId="4" fontId="20" fillId="2" borderId="3" xfId="0" applyNumberFormat="1" applyFont="1" applyFill="1" applyBorder="1" applyAlignment="1" applyProtection="1">
      <alignment horizontal="right" vertical="center" wrapText="1"/>
    </xf>
    <xf numFmtId="4" fontId="24" fillId="2" borderId="3" xfId="0" applyNumberFormat="1" applyFont="1" applyFill="1" applyBorder="1" applyAlignment="1" applyProtection="1">
      <alignment horizontal="right" vertical="center" wrapText="1"/>
    </xf>
    <xf numFmtId="49" fontId="26" fillId="0" borderId="3" xfId="0" applyNumberFormat="1" applyFont="1" applyBorder="1" applyAlignment="1" applyProtection="1">
      <alignment horizontal="left" vertical="center" wrapText="1"/>
    </xf>
    <xf numFmtId="49" fontId="27" fillId="0" borderId="3" xfId="0" applyNumberFormat="1" applyFont="1" applyBorder="1" applyAlignment="1" applyProtection="1">
      <alignment horizontal="left" vertical="center" wrapText="1"/>
    </xf>
    <xf numFmtId="49" fontId="28" fillId="0" borderId="8" xfId="0" applyNumberFormat="1" applyFont="1" applyBorder="1" applyAlignment="1" applyProtection="1">
      <alignment horizontal="left" vertical="center" wrapText="1"/>
    </xf>
    <xf numFmtId="49" fontId="7" fillId="0" borderId="8" xfId="0" applyNumberFormat="1" applyFont="1" applyBorder="1" applyAlignment="1" applyProtection="1">
      <alignment horizontal="left" vertical="center" wrapText="1"/>
    </xf>
    <xf numFmtId="49" fontId="29" fillId="0" borderId="8" xfId="0" applyNumberFormat="1" applyFont="1" applyBorder="1" applyAlignment="1" applyProtection="1">
      <alignment horizontal="left" vertical="center" wrapText="1"/>
    </xf>
    <xf numFmtId="49" fontId="30" fillId="0" borderId="8" xfId="0" applyNumberFormat="1" applyFont="1" applyBorder="1" applyAlignment="1" applyProtection="1">
      <alignment horizontal="left" vertical="center" wrapText="1"/>
    </xf>
    <xf numFmtId="49" fontId="31" fillId="0" borderId="8" xfId="0" applyNumberFormat="1" applyFont="1" applyBorder="1" applyAlignment="1" applyProtection="1">
      <alignment horizontal="left" vertical="center" wrapText="1"/>
    </xf>
    <xf numFmtId="49" fontId="7" fillId="0" borderId="8" xfId="0" applyNumberFormat="1" applyFont="1" applyBorder="1" applyAlignment="1" applyProtection="1">
      <alignment horizontal="left"/>
    </xf>
    <xf numFmtId="49" fontId="32" fillId="0" borderId="8" xfId="0" applyNumberFormat="1" applyFont="1" applyBorder="1" applyAlignment="1" applyProtection="1">
      <alignment horizontal="left" vertical="center" wrapText="1"/>
    </xf>
    <xf numFmtId="49" fontId="29" fillId="0" borderId="9" xfId="0" applyNumberFormat="1" applyFont="1" applyBorder="1" applyAlignment="1" applyProtection="1">
      <alignment horizontal="left" vertical="center" wrapText="1"/>
    </xf>
    <xf numFmtId="49" fontId="32" fillId="0" borderId="1" xfId="0" applyNumberFormat="1" applyFont="1" applyBorder="1" applyAlignment="1" applyProtection="1">
      <alignment horizontal="left" vertical="center" wrapText="1"/>
    </xf>
    <xf numFmtId="49" fontId="29" fillId="0" borderId="10" xfId="0" applyNumberFormat="1" applyFont="1" applyBorder="1" applyAlignment="1" applyProtection="1">
      <alignment horizontal="left" vertical="center" wrapText="1"/>
    </xf>
    <xf numFmtId="49" fontId="33" fillId="0" borderId="8" xfId="0" applyNumberFormat="1" applyFont="1" applyBorder="1" applyAlignment="1" applyProtection="1">
      <alignment horizontal="left" vertical="center" wrapText="1"/>
    </xf>
    <xf numFmtId="49" fontId="29" fillId="0" borderId="1" xfId="0" applyNumberFormat="1" applyFont="1" applyBorder="1" applyAlignment="1" applyProtection="1">
      <alignment horizontal="center" vertical="center" wrapText="1"/>
    </xf>
    <xf numFmtId="49" fontId="34" fillId="0" borderId="3" xfId="0" applyNumberFormat="1" applyFont="1" applyBorder="1" applyAlignment="1" applyProtection="1">
      <alignment horizontal="left" vertical="center" wrapText="1"/>
    </xf>
    <xf numFmtId="49" fontId="4" fillId="0" borderId="3" xfId="0" applyNumberFormat="1" applyFont="1" applyBorder="1" applyAlignment="1" applyProtection="1">
      <alignment horizontal="left" vertical="center" wrapText="1"/>
    </xf>
    <xf numFmtId="49" fontId="4" fillId="0" borderId="4" xfId="0" applyNumberFormat="1" applyFont="1" applyBorder="1" applyAlignment="1" applyProtection="1">
      <alignment horizontal="left" vertical="center" wrapText="1"/>
    </xf>
    <xf numFmtId="49" fontId="34" fillId="0" borderId="1" xfId="0" applyNumberFormat="1" applyFont="1" applyBorder="1" applyAlignment="1" applyProtection="1">
      <alignment horizontal="left" vertical="center" wrapText="1"/>
    </xf>
    <xf numFmtId="49" fontId="35" fillId="0" borderId="6" xfId="0" applyNumberFormat="1" applyFont="1" applyBorder="1" applyAlignment="1" applyProtection="1">
      <alignment horizontal="left" vertical="center" wrapText="1"/>
    </xf>
    <xf numFmtId="49" fontId="36" fillId="0" borderId="3" xfId="0" applyNumberFormat="1" applyFont="1" applyBorder="1" applyAlignment="1" applyProtection="1">
      <alignment horizontal="left" vertical="center" wrapText="1"/>
    </xf>
    <xf numFmtId="49" fontId="37" fillId="0" borderId="3" xfId="0" applyNumberFormat="1" applyFont="1" applyBorder="1" applyAlignment="1" applyProtection="1">
      <alignment horizontal="left" vertical="center" wrapText="1"/>
    </xf>
    <xf numFmtId="49" fontId="38" fillId="0" borderId="3" xfId="0" applyNumberFormat="1" applyFont="1" applyBorder="1" applyAlignment="1" applyProtection="1">
      <alignment horizontal="left" vertical="center" wrapText="1"/>
    </xf>
    <xf numFmtId="49" fontId="39" fillId="0" borderId="3" xfId="0" applyNumberFormat="1" applyFont="1" applyBorder="1" applyAlignment="1" applyProtection="1">
      <alignment horizontal="left" vertical="center" wrapText="1"/>
    </xf>
    <xf numFmtId="49" fontId="35" fillId="0" borderId="3" xfId="0" applyNumberFormat="1" applyFont="1" applyBorder="1" applyAlignment="1" applyProtection="1">
      <alignment horizontal="left" vertical="center" wrapText="1"/>
    </xf>
    <xf numFmtId="49" fontId="40" fillId="0" borderId="3" xfId="0" applyNumberFormat="1" applyFont="1" applyBorder="1" applyAlignment="1" applyProtection="1">
      <alignment horizontal="left" vertical="center" wrapText="1"/>
    </xf>
    <xf numFmtId="49" fontId="41" fillId="0" borderId="3" xfId="0" applyNumberFormat="1" applyFont="1" applyBorder="1" applyAlignment="1" applyProtection="1">
      <alignment horizontal="left" vertical="center" wrapText="1"/>
    </xf>
    <xf numFmtId="49" fontId="42" fillId="0" borderId="3" xfId="0" applyNumberFormat="1" applyFont="1" applyBorder="1" applyAlignment="1" applyProtection="1">
      <alignment horizontal="left" vertical="center" wrapText="1"/>
    </xf>
    <xf numFmtId="49" fontId="40" fillId="0" borderId="14" xfId="0" applyNumberFormat="1" applyFont="1" applyBorder="1" applyAlignment="1" applyProtection="1">
      <alignment horizontal="left" vertical="center" wrapText="1"/>
    </xf>
    <xf numFmtId="49" fontId="43" fillId="0" borderId="3" xfId="0" applyNumberFormat="1" applyFont="1" applyBorder="1" applyAlignment="1" applyProtection="1">
      <alignment horizontal="left" vertical="center" wrapText="1"/>
    </xf>
    <xf numFmtId="49" fontId="5" fillId="0" borderId="3" xfId="0" applyNumberFormat="1" applyFont="1" applyBorder="1" applyAlignment="1" applyProtection="1">
      <alignment horizontal="left" vertical="center" wrapText="1"/>
    </xf>
    <xf numFmtId="49" fontId="4" fillId="0" borderId="3" xfId="0" applyNumberFormat="1" applyFont="1" applyBorder="1" applyAlignment="1" applyProtection="1">
      <alignment horizontal="left"/>
    </xf>
    <xf numFmtId="49" fontId="14" fillId="0" borderId="0" xfId="0" applyNumberFormat="1" applyFont="1" applyBorder="1" applyAlignment="1" applyProtection="1">
      <alignment horizontal="left"/>
    </xf>
    <xf numFmtId="49" fontId="14" fillId="0" borderId="0" xfId="0" applyNumberFormat="1" applyFont="1" applyBorder="1" applyAlignment="1" applyProtection="1">
      <alignment horizontal="center"/>
    </xf>
    <xf numFmtId="4" fontId="14" fillId="0" borderId="0" xfId="0" applyNumberFormat="1" applyFont="1" applyBorder="1" applyAlignment="1" applyProtection="1">
      <alignment horizontal="right"/>
    </xf>
    <xf numFmtId="49" fontId="29" fillId="0" borderId="11" xfId="0" applyNumberFormat="1" applyFont="1" applyBorder="1" applyAlignment="1" applyProtection="1">
      <alignment horizontal="center" vertical="center" wrapText="1"/>
    </xf>
    <xf numFmtId="49" fontId="29" fillId="0" borderId="12" xfId="0" applyNumberFormat="1" applyFont="1" applyBorder="1" applyAlignment="1" applyProtection="1">
      <alignment horizontal="center" vertical="center" wrapText="1"/>
    </xf>
    <xf numFmtId="49" fontId="29" fillId="0" borderId="13" xfId="0" applyNumberFormat="1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left"/>
    </xf>
    <xf numFmtId="0" fontId="12" fillId="0" borderId="0" xfId="0" applyFont="1" applyBorder="1" applyAlignment="1" applyProtection="1">
      <alignment horizontal="left" vertical="top" wrapText="1"/>
    </xf>
    <xf numFmtId="0" fontId="6" fillId="0" borderId="0" xfId="0" applyFont="1" applyBorder="1" applyAlignment="1" applyProtection="1">
      <alignment vertical="top" wrapText="1"/>
    </xf>
    <xf numFmtId="0" fontId="6" fillId="0" borderId="0" xfId="0" applyFont="1" applyBorder="1" applyAlignment="1" applyProtection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K74"/>
  <sheetViews>
    <sheetView showGridLines="0" topLeftCell="A62" workbookViewId="0">
      <selection activeCell="F33" sqref="F33"/>
    </sheetView>
  </sheetViews>
  <sheetFormatPr defaultRowHeight="12.75" customHeight="1" outlineLevelRow="1"/>
  <cols>
    <col min="1" max="1" width="25.42578125" customWidth="1"/>
    <col min="2" max="2" width="12" customWidth="1"/>
    <col min="3" max="3" width="5.85546875" customWidth="1"/>
    <col min="4" max="4" width="6" customWidth="1"/>
    <col min="5" max="5" width="11.28515625" customWidth="1"/>
    <col min="6" max="6" width="11.42578125" customWidth="1"/>
    <col min="7" max="7" width="11.28515625" customWidth="1"/>
    <col min="8" max="8" width="0.28515625" hidden="1" customWidth="1"/>
    <col min="9" max="11" width="9.140625" customWidth="1"/>
  </cols>
  <sheetData>
    <row r="1" spans="1:11">
      <c r="A1" s="97" t="s">
        <v>109</v>
      </c>
      <c r="B1" s="97"/>
      <c r="C1" s="97"/>
      <c r="D1" s="97"/>
      <c r="E1" s="97"/>
      <c r="F1" s="97"/>
      <c r="G1" s="97"/>
      <c r="H1" s="9"/>
      <c r="I1" s="9"/>
      <c r="J1" s="9"/>
      <c r="K1" s="1"/>
    </row>
    <row r="2" spans="1:11">
      <c r="A2" s="5" t="s">
        <v>110</v>
      </c>
      <c r="B2" s="5"/>
      <c r="C2" s="5"/>
      <c r="D2" s="5"/>
      <c r="E2" s="5"/>
      <c r="F2" s="5"/>
      <c r="G2" s="5"/>
      <c r="H2" s="9"/>
      <c r="I2" s="9"/>
      <c r="J2" s="9"/>
      <c r="K2" s="1"/>
    </row>
    <row r="3" spans="1:11" ht="14.25">
      <c r="A3" s="6"/>
      <c r="B3" s="6"/>
      <c r="C3" s="6"/>
      <c r="D3" s="6"/>
      <c r="E3" s="6"/>
      <c r="F3" s="6" t="s">
        <v>111</v>
      </c>
      <c r="G3" s="6"/>
      <c r="H3" s="6"/>
      <c r="I3" s="6"/>
      <c r="J3" s="6"/>
      <c r="K3" s="2"/>
    </row>
    <row r="4" spans="1:11" ht="14.25">
      <c r="A4" s="6"/>
      <c r="B4" s="6"/>
      <c r="C4" s="6"/>
      <c r="D4" s="6"/>
      <c r="E4" s="11"/>
      <c r="F4" s="12" t="s">
        <v>77</v>
      </c>
      <c r="G4" s="11"/>
      <c r="H4" s="13"/>
      <c r="I4" s="13"/>
      <c r="J4" s="2"/>
      <c r="K4" s="2"/>
    </row>
    <row r="5" spans="1:11" ht="3" hidden="1" customHeight="1">
      <c r="A5" s="9"/>
      <c r="B5" s="9"/>
      <c r="C5" s="9"/>
      <c r="D5" s="9"/>
      <c r="E5" s="9"/>
      <c r="F5" s="9"/>
      <c r="G5" s="9"/>
      <c r="H5" s="9"/>
      <c r="I5" s="9"/>
      <c r="J5" s="1"/>
      <c r="K5" s="1"/>
    </row>
    <row r="6" spans="1:11" hidden="1">
      <c r="A6" s="98"/>
      <c r="B6" s="98"/>
      <c r="C6" s="98"/>
      <c r="D6" s="98"/>
      <c r="E6" s="98"/>
      <c r="F6" s="98"/>
      <c r="G6" s="98"/>
      <c r="H6" s="98"/>
      <c r="I6" s="98"/>
      <c r="J6" s="3"/>
      <c r="K6" s="3"/>
    </row>
    <row r="7" spans="1:11" s="7" customFormat="1">
      <c r="A7" s="99" t="s">
        <v>58</v>
      </c>
      <c r="B7" s="99"/>
      <c r="C7" s="99"/>
      <c r="D7" s="99"/>
      <c r="E7" s="99"/>
      <c r="F7" s="99"/>
      <c r="G7" s="99"/>
      <c r="H7" s="99"/>
      <c r="I7" s="14"/>
    </row>
    <row r="8" spans="1:11" s="7" customFormat="1">
      <c r="A8" s="99" t="s">
        <v>55</v>
      </c>
      <c r="B8" s="99"/>
      <c r="C8" s="99"/>
      <c r="D8" s="99"/>
      <c r="E8" s="99"/>
      <c r="F8" s="99"/>
      <c r="G8" s="99"/>
      <c r="H8" s="99"/>
      <c r="I8" s="14"/>
    </row>
    <row r="9" spans="1:11" ht="32.450000000000003" customHeight="1">
      <c r="A9" s="100" t="s">
        <v>78</v>
      </c>
      <c r="B9" s="100"/>
      <c r="C9" s="100"/>
      <c r="D9" s="100"/>
      <c r="E9" s="100"/>
      <c r="F9" s="100"/>
      <c r="G9" s="100"/>
      <c r="H9" s="100"/>
      <c r="I9" s="15"/>
    </row>
    <row r="10" spans="1:11" ht="1.1499999999999999" hidden="1" customHeight="1">
      <c r="A10" s="16"/>
      <c r="B10" s="16"/>
      <c r="C10" s="16"/>
      <c r="D10" s="16"/>
      <c r="E10" s="16"/>
      <c r="F10" s="16"/>
      <c r="G10" s="16"/>
      <c r="H10" s="16"/>
      <c r="I10" s="16"/>
      <c r="J10" s="1"/>
      <c r="K10" s="1"/>
    </row>
    <row r="11" spans="1:11" ht="38.25">
      <c r="A11" s="17" t="s">
        <v>1</v>
      </c>
      <c r="B11" s="17"/>
      <c r="C11" s="17" t="s">
        <v>0</v>
      </c>
      <c r="D11" s="17" t="s">
        <v>2</v>
      </c>
      <c r="E11" s="17" t="s">
        <v>61</v>
      </c>
      <c r="F11" s="17" t="s">
        <v>79</v>
      </c>
      <c r="G11" s="17" t="s">
        <v>80</v>
      </c>
      <c r="H11" s="15"/>
      <c r="I11" s="15"/>
    </row>
    <row r="12" spans="1:11" ht="31.9" customHeight="1">
      <c r="A12" s="74" t="s">
        <v>47</v>
      </c>
      <c r="B12" s="62"/>
      <c r="C12" s="34" t="s">
        <v>41</v>
      </c>
      <c r="D12" s="35"/>
      <c r="E12" s="36">
        <f>E13+E14+E15+E16+E17+E18</f>
        <v>14790</v>
      </c>
      <c r="F12" s="36">
        <f t="shared" ref="F12:G12" si="0">F13+F14+F15+F16+F17+F18</f>
        <v>14970</v>
      </c>
      <c r="G12" s="36">
        <f t="shared" si="0"/>
        <v>13970.02</v>
      </c>
      <c r="H12" s="15"/>
      <c r="I12" s="15"/>
    </row>
    <row r="13" spans="1:11" ht="76.5">
      <c r="A13" s="75" t="s">
        <v>11</v>
      </c>
      <c r="B13" s="64" t="s">
        <v>84</v>
      </c>
      <c r="C13" s="19"/>
      <c r="D13" s="20" t="s">
        <v>12</v>
      </c>
      <c r="E13" s="21">
        <v>100</v>
      </c>
      <c r="F13" s="21">
        <v>100</v>
      </c>
      <c r="G13" s="21">
        <v>100</v>
      </c>
      <c r="H13" s="15"/>
      <c r="I13" s="15"/>
    </row>
    <row r="14" spans="1:11" ht="102">
      <c r="A14" s="75" t="s">
        <v>9</v>
      </c>
      <c r="B14" s="64" t="s">
        <v>85</v>
      </c>
      <c r="C14" s="19"/>
      <c r="D14" s="20" t="s">
        <v>10</v>
      </c>
      <c r="E14" s="21">
        <v>13900</v>
      </c>
      <c r="F14" s="21">
        <v>14200</v>
      </c>
      <c r="G14" s="21">
        <v>12900.02</v>
      </c>
      <c r="H14" s="15"/>
      <c r="I14" s="15"/>
    </row>
    <row r="15" spans="1:11" ht="76.5">
      <c r="A15" s="75" t="s">
        <v>5</v>
      </c>
      <c r="B15" s="64" t="s">
        <v>90</v>
      </c>
      <c r="C15" s="19"/>
      <c r="D15" s="20" t="s">
        <v>6</v>
      </c>
      <c r="E15" s="21">
        <v>254.5</v>
      </c>
      <c r="F15" s="21">
        <v>256</v>
      </c>
      <c r="G15" s="21">
        <v>259</v>
      </c>
      <c r="H15" s="15"/>
      <c r="I15" s="15"/>
    </row>
    <row r="16" spans="1:11" ht="19.899999999999999" hidden="1" customHeight="1">
      <c r="A16" s="75" t="s">
        <v>60</v>
      </c>
      <c r="B16" s="64"/>
      <c r="C16" s="19"/>
      <c r="D16" s="20" t="s">
        <v>59</v>
      </c>
      <c r="E16" s="21">
        <v>0</v>
      </c>
      <c r="F16" s="21">
        <v>0</v>
      </c>
      <c r="G16" s="21">
        <v>0</v>
      </c>
      <c r="H16" s="15"/>
      <c r="I16" s="15"/>
    </row>
    <row r="17" spans="1:9" ht="27" customHeight="1">
      <c r="A17" s="75" t="s">
        <v>7</v>
      </c>
      <c r="B17" s="64" t="s">
        <v>86</v>
      </c>
      <c r="C17" s="19"/>
      <c r="D17" s="20" t="s">
        <v>8</v>
      </c>
      <c r="E17" s="21">
        <v>200</v>
      </c>
      <c r="F17" s="21">
        <v>200</v>
      </c>
      <c r="G17" s="21">
        <v>200</v>
      </c>
      <c r="H17" s="15"/>
      <c r="I17" s="15"/>
    </row>
    <row r="18" spans="1:9" ht="57" customHeight="1" outlineLevel="1">
      <c r="A18" s="75" t="s">
        <v>3</v>
      </c>
      <c r="B18" s="64" t="s">
        <v>87</v>
      </c>
      <c r="C18" s="19"/>
      <c r="D18" s="20" t="s">
        <v>4</v>
      </c>
      <c r="E18" s="21">
        <v>335.5</v>
      </c>
      <c r="F18" s="21">
        <v>214</v>
      </c>
      <c r="G18" s="21">
        <v>511</v>
      </c>
      <c r="H18" s="15"/>
      <c r="I18" s="15"/>
    </row>
    <row r="19" spans="1:9" ht="43.15" hidden="1" customHeight="1" outlineLevel="1">
      <c r="A19" s="75" t="s">
        <v>5</v>
      </c>
      <c r="B19" s="64"/>
      <c r="C19" s="19"/>
      <c r="D19" s="20" t="s">
        <v>6</v>
      </c>
      <c r="E19" s="21">
        <v>150860</v>
      </c>
      <c r="F19" s="21">
        <v>156900</v>
      </c>
      <c r="G19" s="21">
        <v>163170</v>
      </c>
      <c r="H19" s="15"/>
      <c r="I19" s="15"/>
    </row>
    <row r="20" spans="1:9" ht="0.6" hidden="1" customHeight="1" outlineLevel="1">
      <c r="A20" s="75" t="s">
        <v>7</v>
      </c>
      <c r="B20" s="64"/>
      <c r="C20" s="19"/>
      <c r="D20" s="20" t="s">
        <v>8</v>
      </c>
      <c r="E20" s="21">
        <v>100000</v>
      </c>
      <c r="F20" s="21">
        <v>100000</v>
      </c>
      <c r="G20" s="21">
        <v>100000</v>
      </c>
      <c r="H20" s="15"/>
      <c r="I20" s="15"/>
    </row>
    <row r="21" spans="1:9" ht="6" hidden="1" customHeight="1" outlineLevel="1">
      <c r="A21" s="75" t="s">
        <v>3</v>
      </c>
      <c r="B21" s="64"/>
      <c r="C21" s="19"/>
      <c r="D21" s="20" t="s">
        <v>4</v>
      </c>
      <c r="E21" s="21">
        <v>301560</v>
      </c>
      <c r="F21" s="21">
        <v>350200</v>
      </c>
      <c r="G21" s="21">
        <v>363400</v>
      </c>
      <c r="H21" s="15"/>
      <c r="I21" s="15"/>
    </row>
    <row r="22" spans="1:9" ht="0.6" hidden="1" customHeight="1" outlineLevel="1">
      <c r="A22" s="75" t="s">
        <v>11</v>
      </c>
      <c r="B22" s="64"/>
      <c r="C22" s="19"/>
      <c r="D22" s="20" t="s">
        <v>12</v>
      </c>
      <c r="E22" s="21">
        <v>200000</v>
      </c>
      <c r="F22" s="21">
        <v>200000</v>
      </c>
      <c r="G22" s="21">
        <v>200000</v>
      </c>
      <c r="H22" s="15"/>
      <c r="I22" s="15"/>
    </row>
    <row r="23" spans="1:9" ht="34.9" customHeight="1" outlineLevel="1">
      <c r="A23" s="74" t="s">
        <v>13</v>
      </c>
      <c r="B23" s="68"/>
      <c r="C23" s="34"/>
      <c r="D23" s="35"/>
      <c r="E23" s="36">
        <f>E24</f>
        <v>297.39999999999998</v>
      </c>
      <c r="F23" s="36">
        <f t="shared" ref="F23:H23" si="1">F24</f>
        <v>297.39999999999998</v>
      </c>
      <c r="G23" s="36">
        <f t="shared" si="1"/>
        <v>297.39999999999998</v>
      </c>
      <c r="H23" s="21">
        <f t="shared" si="1"/>
        <v>0</v>
      </c>
      <c r="I23" s="15"/>
    </row>
    <row r="24" spans="1:9" ht="25.5" outlineLevel="1">
      <c r="A24" s="75" t="s">
        <v>13</v>
      </c>
      <c r="B24" s="64"/>
      <c r="C24" s="19"/>
      <c r="D24" s="20" t="s">
        <v>14</v>
      </c>
      <c r="E24" s="30">
        <v>297.39999999999998</v>
      </c>
      <c r="F24" s="30">
        <v>297.39999999999998</v>
      </c>
      <c r="G24" s="30">
        <v>297.39999999999998</v>
      </c>
      <c r="H24" s="15"/>
      <c r="I24" s="15"/>
    </row>
    <row r="25" spans="1:9" ht="25.15" customHeight="1">
      <c r="A25" s="75" t="s">
        <v>48</v>
      </c>
      <c r="B25" s="64"/>
      <c r="C25" s="19" t="s">
        <v>42</v>
      </c>
      <c r="D25" s="20"/>
      <c r="E25" s="21">
        <f>E26</f>
        <v>0</v>
      </c>
      <c r="F25" s="21">
        <f t="shared" ref="F25:H25" si="2">F26</f>
        <v>0</v>
      </c>
      <c r="G25" s="21">
        <f t="shared" si="2"/>
        <v>0</v>
      </c>
      <c r="H25" s="21">
        <f t="shared" si="2"/>
        <v>0</v>
      </c>
      <c r="I25" s="15"/>
    </row>
    <row r="26" spans="1:9" ht="39.6" customHeight="1" outlineLevel="1">
      <c r="A26" s="75" t="s">
        <v>15</v>
      </c>
      <c r="B26" s="64" t="s">
        <v>88</v>
      </c>
      <c r="C26" s="19"/>
      <c r="D26" s="20" t="s">
        <v>17</v>
      </c>
      <c r="E26" s="30">
        <v>0</v>
      </c>
      <c r="F26" s="30">
        <v>0</v>
      </c>
      <c r="G26" s="30">
        <v>0</v>
      </c>
      <c r="H26" s="15"/>
      <c r="I26" s="15"/>
    </row>
    <row r="27" spans="1:9" ht="25.5" hidden="1" outlineLevel="1">
      <c r="A27" s="76" t="s">
        <v>16</v>
      </c>
      <c r="B27" s="69"/>
      <c r="C27" s="44"/>
      <c r="D27" s="45" t="s">
        <v>17</v>
      </c>
      <c r="E27" s="46">
        <v>0</v>
      </c>
      <c r="F27" s="47">
        <v>0</v>
      </c>
      <c r="G27" s="47">
        <v>0</v>
      </c>
      <c r="H27" s="23"/>
      <c r="I27" s="15"/>
    </row>
    <row r="28" spans="1:9">
      <c r="A28" s="77" t="s">
        <v>49</v>
      </c>
      <c r="B28" s="70"/>
      <c r="C28" s="52" t="s">
        <v>43</v>
      </c>
      <c r="D28" s="53"/>
      <c r="E28" s="54">
        <f>E29+E30+E37+E38</f>
        <v>24174</v>
      </c>
      <c r="F28" s="54">
        <f>F29+F30+F37+F38</f>
        <v>7362.6</v>
      </c>
      <c r="G28" s="54">
        <f>G29+G30+G37+G38</f>
        <v>6371</v>
      </c>
      <c r="H28" s="24">
        <f>H31+H32+H33+H37+H38+H40</f>
        <v>0</v>
      </c>
      <c r="I28" s="24"/>
    </row>
    <row r="29" spans="1:9" ht="36">
      <c r="A29" s="78" t="s">
        <v>73</v>
      </c>
      <c r="B29" s="71" t="s">
        <v>112</v>
      </c>
      <c r="C29" s="49"/>
      <c r="D29" s="50" t="s">
        <v>24</v>
      </c>
      <c r="E29" s="51">
        <v>60</v>
      </c>
      <c r="F29" s="51">
        <v>60</v>
      </c>
      <c r="G29" s="51">
        <v>60</v>
      </c>
      <c r="H29" s="24"/>
      <c r="I29" s="24"/>
    </row>
    <row r="30" spans="1:9" ht="32.450000000000003" customHeight="1">
      <c r="A30" s="74" t="s">
        <v>72</v>
      </c>
      <c r="B30" s="64" t="s">
        <v>89</v>
      </c>
      <c r="C30" s="34"/>
      <c r="D30" s="35" t="s">
        <v>18</v>
      </c>
      <c r="E30" s="36">
        <f>E31+E32+E33+E34</f>
        <v>23794</v>
      </c>
      <c r="F30" s="36">
        <f>F31+F32+F33</f>
        <v>6991</v>
      </c>
      <c r="G30" s="36">
        <f>G31+G32+G33</f>
        <v>5891</v>
      </c>
      <c r="H30" s="24"/>
      <c r="I30" s="24"/>
    </row>
    <row r="31" spans="1:9">
      <c r="A31" s="79" t="s">
        <v>67</v>
      </c>
      <c r="B31" s="64"/>
      <c r="C31" s="19"/>
      <c r="D31" s="20" t="s">
        <v>18</v>
      </c>
      <c r="E31" s="30">
        <v>0</v>
      </c>
      <c r="F31" s="30"/>
      <c r="G31" s="30"/>
      <c r="H31" s="24"/>
      <c r="I31" s="15"/>
    </row>
    <row r="32" spans="1:9">
      <c r="A32" s="80" t="s">
        <v>66</v>
      </c>
      <c r="B32" s="65"/>
      <c r="C32" s="19"/>
      <c r="D32" s="25" t="s">
        <v>18</v>
      </c>
      <c r="E32" s="57">
        <v>20794</v>
      </c>
      <c r="F32" s="31">
        <v>1791</v>
      </c>
      <c r="G32" s="31">
        <v>1791</v>
      </c>
      <c r="H32" s="24"/>
      <c r="I32" s="15"/>
    </row>
    <row r="33" spans="1:9" ht="24" outlineLevel="1">
      <c r="A33" s="79" t="s">
        <v>108</v>
      </c>
      <c r="B33" s="64"/>
      <c r="C33" s="19"/>
      <c r="D33" s="20" t="s">
        <v>18</v>
      </c>
      <c r="E33" s="55">
        <v>3000</v>
      </c>
      <c r="F33" s="55">
        <v>5200</v>
      </c>
      <c r="G33" s="55">
        <v>4100</v>
      </c>
      <c r="H33" s="15"/>
      <c r="I33" s="15"/>
    </row>
    <row r="34" spans="1:9" ht="52.15" customHeight="1" outlineLevel="1">
      <c r="A34" s="81" t="s">
        <v>81</v>
      </c>
      <c r="B34" s="64" t="s">
        <v>91</v>
      </c>
      <c r="C34" s="19"/>
      <c r="D34" s="20" t="s">
        <v>18</v>
      </c>
      <c r="E34" s="58">
        <v>0</v>
      </c>
      <c r="F34" s="55">
        <v>0</v>
      </c>
      <c r="G34" s="55">
        <f>G36</f>
        <v>500</v>
      </c>
      <c r="H34" s="15"/>
      <c r="I34" s="15"/>
    </row>
    <row r="35" spans="1:9" outlineLevel="1">
      <c r="A35" s="82" t="s">
        <v>63</v>
      </c>
      <c r="B35" s="72"/>
      <c r="C35" s="19"/>
      <c r="D35" s="20" t="s">
        <v>18</v>
      </c>
      <c r="E35" s="59">
        <v>0</v>
      </c>
      <c r="F35" s="55">
        <v>0</v>
      </c>
      <c r="G35" s="55"/>
      <c r="H35" s="15"/>
      <c r="I35" s="15"/>
    </row>
    <row r="36" spans="1:9" outlineLevel="1">
      <c r="A36" s="79" t="s">
        <v>82</v>
      </c>
      <c r="B36" s="64"/>
      <c r="C36" s="19"/>
      <c r="D36" s="20" t="s">
        <v>18</v>
      </c>
      <c r="E36" s="59">
        <v>0</v>
      </c>
      <c r="F36" s="55">
        <v>0</v>
      </c>
      <c r="G36" s="55">
        <v>500</v>
      </c>
      <c r="H36" s="15"/>
      <c r="I36" s="15"/>
    </row>
    <row r="37" spans="1:9" ht="32.450000000000003" customHeight="1" outlineLevel="1">
      <c r="A37" s="83" t="s">
        <v>19</v>
      </c>
      <c r="B37" s="64" t="s">
        <v>92</v>
      </c>
      <c r="C37" s="19"/>
      <c r="D37" s="20" t="s">
        <v>20</v>
      </c>
      <c r="E37" s="30">
        <v>300</v>
      </c>
      <c r="F37" s="30">
        <v>291.60000000000002</v>
      </c>
      <c r="G37" s="30">
        <v>400</v>
      </c>
      <c r="H37" s="15"/>
      <c r="I37" s="15"/>
    </row>
    <row r="38" spans="1:9" ht="50.45" customHeight="1" outlineLevel="1">
      <c r="A38" s="83" t="s">
        <v>62</v>
      </c>
      <c r="B38" s="64" t="s">
        <v>93</v>
      </c>
      <c r="C38" s="19"/>
      <c r="D38" s="20" t="s">
        <v>20</v>
      </c>
      <c r="E38" s="30">
        <v>20</v>
      </c>
      <c r="F38" s="30">
        <v>20</v>
      </c>
      <c r="G38" s="30">
        <v>20</v>
      </c>
      <c r="H38" s="15"/>
      <c r="I38" s="15"/>
    </row>
    <row r="39" spans="1:9" ht="20.45" hidden="1" customHeight="1" outlineLevel="1">
      <c r="A39" s="75" t="s">
        <v>21</v>
      </c>
      <c r="B39" s="64"/>
      <c r="C39" s="19"/>
      <c r="D39" s="20" t="s">
        <v>22</v>
      </c>
      <c r="E39" s="30">
        <v>0</v>
      </c>
      <c r="F39" s="30">
        <v>200000</v>
      </c>
      <c r="G39" s="30">
        <v>100000</v>
      </c>
      <c r="H39" s="15"/>
      <c r="I39" s="15"/>
    </row>
    <row r="40" spans="1:9" ht="16.899999999999999" hidden="1" customHeight="1" outlineLevel="1">
      <c r="A40" s="75" t="s">
        <v>23</v>
      </c>
      <c r="B40" s="64"/>
      <c r="C40" s="19"/>
      <c r="D40" s="20" t="s">
        <v>24</v>
      </c>
      <c r="E40" s="30">
        <v>60</v>
      </c>
      <c r="F40" s="30">
        <v>60</v>
      </c>
      <c r="G40" s="30">
        <v>60</v>
      </c>
      <c r="H40" s="15"/>
      <c r="I40" s="15"/>
    </row>
    <row r="41" spans="1:9" ht="46.9" customHeight="1" collapsed="1">
      <c r="A41" s="74" t="s">
        <v>50</v>
      </c>
      <c r="B41" s="68"/>
      <c r="C41" s="34" t="s">
        <v>44</v>
      </c>
      <c r="D41" s="35"/>
      <c r="E41" s="36">
        <f>E43+E47+E51</f>
        <v>50487</v>
      </c>
      <c r="F41" s="36">
        <f t="shared" ref="F41:G41" si="3">F43+F47+F51</f>
        <v>13896.6</v>
      </c>
      <c r="G41" s="36">
        <f t="shared" si="3"/>
        <v>10400</v>
      </c>
      <c r="H41" s="15"/>
      <c r="I41" s="15"/>
    </row>
    <row r="42" spans="1:9" ht="19.899999999999999" hidden="1" customHeight="1" outlineLevel="1">
      <c r="A42" s="75"/>
      <c r="B42" s="63"/>
      <c r="C42" s="19"/>
      <c r="D42" s="20"/>
      <c r="E42" s="21"/>
      <c r="F42" s="21"/>
      <c r="G42" s="21"/>
      <c r="H42" s="15"/>
      <c r="I42" s="15"/>
    </row>
    <row r="43" spans="1:9" ht="20.45" customHeight="1" outlineLevel="1">
      <c r="A43" s="75" t="s">
        <v>27</v>
      </c>
      <c r="B43" s="94" t="s">
        <v>94</v>
      </c>
      <c r="C43" s="19"/>
      <c r="D43" s="20" t="s">
        <v>28</v>
      </c>
      <c r="E43" s="21">
        <f>E45+E46</f>
        <v>1200</v>
      </c>
      <c r="F43" s="21">
        <f t="shared" ref="F43:G43" si="4">F45+F46</f>
        <v>6496.6</v>
      </c>
      <c r="G43" s="21">
        <f t="shared" si="4"/>
        <v>1500</v>
      </c>
      <c r="H43" s="15"/>
      <c r="I43" s="15"/>
    </row>
    <row r="44" spans="1:9" ht="19.149999999999999" customHeight="1" outlineLevel="1">
      <c r="A44" s="84" t="s">
        <v>83</v>
      </c>
      <c r="B44" s="95"/>
      <c r="C44" s="19"/>
      <c r="D44" s="20"/>
      <c r="E44" s="21">
        <v>176.55</v>
      </c>
      <c r="F44" s="21">
        <v>177</v>
      </c>
      <c r="G44" s="21">
        <v>178</v>
      </c>
      <c r="H44" s="15"/>
      <c r="I44" s="15"/>
    </row>
    <row r="45" spans="1:9" outlineLevel="1">
      <c r="A45" s="85" t="s">
        <v>68</v>
      </c>
      <c r="B45" s="95"/>
      <c r="C45" s="19"/>
      <c r="D45" s="20"/>
      <c r="E45" s="30">
        <v>1200</v>
      </c>
      <c r="F45" s="30">
        <v>1445</v>
      </c>
      <c r="G45" s="30">
        <v>1500</v>
      </c>
      <c r="H45" s="15"/>
      <c r="I45" s="15"/>
    </row>
    <row r="46" spans="1:9" outlineLevel="1">
      <c r="A46" s="85" t="s">
        <v>63</v>
      </c>
      <c r="B46" s="96"/>
      <c r="C46" s="19"/>
      <c r="D46" s="20"/>
      <c r="E46" s="31">
        <v>0</v>
      </c>
      <c r="F46" s="31">
        <v>5051.6000000000004</v>
      </c>
      <c r="G46" s="31">
        <v>0</v>
      </c>
      <c r="H46" s="15"/>
      <c r="I46" s="15"/>
    </row>
    <row r="47" spans="1:9" ht="20.45" customHeight="1" outlineLevel="1">
      <c r="A47" s="75" t="s">
        <v>29</v>
      </c>
      <c r="B47" s="94" t="s">
        <v>95</v>
      </c>
      <c r="C47" s="19"/>
      <c r="D47" s="20" t="s">
        <v>30</v>
      </c>
      <c r="E47" s="21">
        <f>E49+E50</f>
        <v>37267</v>
      </c>
      <c r="F47" s="21">
        <f t="shared" ref="F47:G47" si="5">F49+F50</f>
        <v>1200</v>
      </c>
      <c r="G47" s="21">
        <f t="shared" si="5"/>
        <v>1300</v>
      </c>
      <c r="H47" s="15"/>
      <c r="I47" s="15"/>
    </row>
    <row r="48" spans="1:9" outlineLevel="1">
      <c r="A48" s="84" t="s">
        <v>83</v>
      </c>
      <c r="B48" s="95"/>
      <c r="C48" s="19"/>
      <c r="D48" s="20"/>
      <c r="E48" s="21">
        <v>121.23</v>
      </c>
      <c r="F48" s="21">
        <v>122</v>
      </c>
      <c r="G48" s="21">
        <v>125</v>
      </c>
      <c r="H48" s="15"/>
      <c r="I48" s="15"/>
    </row>
    <row r="49" spans="1:9" ht="13.5" outlineLevel="1">
      <c r="A49" s="86" t="s">
        <v>68</v>
      </c>
      <c r="B49" s="95"/>
      <c r="C49" s="19"/>
      <c r="D49" s="20"/>
      <c r="E49" s="30">
        <v>800</v>
      </c>
      <c r="F49" s="30">
        <v>1200</v>
      </c>
      <c r="G49" s="30">
        <v>1300</v>
      </c>
      <c r="H49" s="15"/>
      <c r="I49" s="15"/>
    </row>
    <row r="50" spans="1:9" outlineLevel="1">
      <c r="A50" s="84" t="s">
        <v>63</v>
      </c>
      <c r="B50" s="96"/>
      <c r="C50" s="19"/>
      <c r="D50" s="20"/>
      <c r="E50" s="22">
        <v>36467</v>
      </c>
      <c r="F50" s="31">
        <v>0</v>
      </c>
      <c r="G50" s="31"/>
      <c r="H50" s="15"/>
      <c r="I50" s="15"/>
    </row>
    <row r="51" spans="1:9" ht="22.15" customHeight="1" outlineLevel="1">
      <c r="A51" s="75" t="s">
        <v>25</v>
      </c>
      <c r="B51" s="63" t="s">
        <v>96</v>
      </c>
      <c r="C51" s="19"/>
      <c r="D51" s="20" t="s">
        <v>26</v>
      </c>
      <c r="E51" s="21">
        <f>E52+E54+E53</f>
        <v>12020</v>
      </c>
      <c r="F51" s="21">
        <f t="shared" ref="F51:G51" si="6">F52+F54</f>
        <v>6200</v>
      </c>
      <c r="G51" s="21">
        <f t="shared" si="6"/>
        <v>7600</v>
      </c>
      <c r="H51" s="15"/>
      <c r="I51" s="15"/>
    </row>
    <row r="52" spans="1:9" ht="71.45" customHeight="1" outlineLevel="1">
      <c r="A52" s="87" t="s">
        <v>69</v>
      </c>
      <c r="B52" s="73" t="s">
        <v>97</v>
      </c>
      <c r="C52" s="19"/>
      <c r="D52" s="20"/>
      <c r="E52" s="30">
        <v>9000</v>
      </c>
      <c r="F52" s="30">
        <v>6200</v>
      </c>
      <c r="G52" s="30">
        <v>7600</v>
      </c>
      <c r="H52" s="15"/>
      <c r="I52" s="15"/>
    </row>
    <row r="53" spans="1:9" outlineLevel="1">
      <c r="A53" s="87" t="s">
        <v>63</v>
      </c>
      <c r="B53" s="73"/>
      <c r="C53" s="19"/>
      <c r="D53" s="20"/>
      <c r="E53" s="22">
        <v>0</v>
      </c>
      <c r="F53" s="22">
        <v>0</v>
      </c>
      <c r="G53" s="30"/>
      <c r="H53" s="15"/>
      <c r="I53" s="15"/>
    </row>
    <row r="54" spans="1:9" outlineLevel="1">
      <c r="A54" s="87" t="s">
        <v>63</v>
      </c>
      <c r="B54" s="73"/>
      <c r="C54" s="19"/>
      <c r="D54" s="20"/>
      <c r="E54" s="22">
        <v>3020</v>
      </c>
      <c r="F54" s="32">
        <v>0</v>
      </c>
      <c r="G54" s="32"/>
      <c r="H54" s="15"/>
      <c r="I54" s="15"/>
    </row>
    <row r="55" spans="1:9" ht="30.6" customHeight="1" outlineLevel="1">
      <c r="A55" s="74" t="s">
        <v>70</v>
      </c>
      <c r="B55" s="62"/>
      <c r="C55" s="34" t="s">
        <v>64</v>
      </c>
      <c r="D55" s="35"/>
      <c r="E55" s="36">
        <f>E56</f>
        <v>644.29999999999995</v>
      </c>
      <c r="F55" s="36">
        <f t="shared" ref="F55" si="7">F56</f>
        <v>300</v>
      </c>
      <c r="G55" s="36">
        <v>360</v>
      </c>
      <c r="H55" s="15"/>
      <c r="I55" s="15"/>
    </row>
    <row r="56" spans="1:9" ht="44.45" customHeight="1" outlineLevel="1">
      <c r="A56" s="75" t="s">
        <v>107</v>
      </c>
      <c r="B56" s="64" t="s">
        <v>98</v>
      </c>
      <c r="C56" s="19"/>
      <c r="D56" s="20" t="s">
        <v>65</v>
      </c>
      <c r="E56" s="30">
        <f>E57+E58</f>
        <v>644.29999999999995</v>
      </c>
      <c r="F56" s="30">
        <f>F57+F58</f>
        <v>300</v>
      </c>
      <c r="G56" s="30">
        <v>360</v>
      </c>
      <c r="H56" s="15"/>
      <c r="I56" s="15"/>
    </row>
    <row r="57" spans="1:9" outlineLevel="1">
      <c r="A57" s="84" t="s">
        <v>69</v>
      </c>
      <c r="B57" s="64"/>
      <c r="C57" s="19"/>
      <c r="D57" s="20"/>
      <c r="E57" s="30">
        <v>300</v>
      </c>
      <c r="F57" s="30">
        <v>300</v>
      </c>
      <c r="G57" s="30">
        <v>360</v>
      </c>
      <c r="H57" s="15"/>
      <c r="I57" s="15"/>
    </row>
    <row r="58" spans="1:9" outlineLevel="1">
      <c r="A58" s="88" t="s">
        <v>63</v>
      </c>
      <c r="B58" s="65"/>
      <c r="C58" s="19"/>
      <c r="D58" s="20"/>
      <c r="E58" s="22">
        <v>344.3</v>
      </c>
      <c r="F58" s="22">
        <v>0</v>
      </c>
      <c r="G58" s="22">
        <v>360</v>
      </c>
      <c r="H58" s="15"/>
      <c r="I58" s="15"/>
    </row>
    <row r="59" spans="1:9" ht="21" customHeight="1">
      <c r="A59" s="74" t="s">
        <v>51</v>
      </c>
      <c r="B59" s="62"/>
      <c r="C59" s="34" t="s">
        <v>45</v>
      </c>
      <c r="D59" s="35"/>
      <c r="E59" s="36">
        <f>E60</f>
        <v>300</v>
      </c>
      <c r="F59" s="36">
        <f t="shared" ref="F59:G59" si="8">F60</f>
        <v>310</v>
      </c>
      <c r="G59" s="36">
        <f t="shared" si="8"/>
        <v>404.2</v>
      </c>
      <c r="H59" s="15"/>
      <c r="I59" s="15"/>
    </row>
    <row r="60" spans="1:9" ht="31.15" customHeight="1" outlineLevel="1">
      <c r="A60" s="89" t="s">
        <v>31</v>
      </c>
      <c r="B60" s="66" t="s">
        <v>99</v>
      </c>
      <c r="C60" s="39"/>
      <c r="D60" s="40" t="s">
        <v>32</v>
      </c>
      <c r="E60" s="30">
        <v>300</v>
      </c>
      <c r="F60" s="30">
        <v>310</v>
      </c>
      <c r="G60" s="30">
        <v>404.2</v>
      </c>
      <c r="H60" s="15"/>
      <c r="I60" s="15"/>
    </row>
    <row r="61" spans="1:9" ht="37.9" customHeight="1">
      <c r="A61" s="74" t="s">
        <v>52</v>
      </c>
      <c r="B61" s="62"/>
      <c r="C61" s="34" t="s">
        <v>46</v>
      </c>
      <c r="D61" s="35"/>
      <c r="E61" s="36">
        <f>E62</f>
        <v>20057.3</v>
      </c>
      <c r="F61" s="36">
        <f>F62</f>
        <v>15165.92</v>
      </c>
      <c r="G61" s="36">
        <f>G62</f>
        <v>13638.6</v>
      </c>
      <c r="H61" s="15"/>
      <c r="I61" s="15"/>
    </row>
    <row r="62" spans="1:9" ht="35.450000000000003" customHeight="1" outlineLevel="1">
      <c r="A62" s="75" t="s">
        <v>33</v>
      </c>
      <c r="B62" s="63" t="s">
        <v>100</v>
      </c>
      <c r="C62" s="19"/>
      <c r="D62" s="20" t="s">
        <v>34</v>
      </c>
      <c r="E62" s="21">
        <f>E63+E64+E65+E66</f>
        <v>20057.3</v>
      </c>
      <c r="F62" s="21">
        <f t="shared" ref="F62:G62" si="9">F63+F64+F65+F66</f>
        <v>15165.92</v>
      </c>
      <c r="G62" s="21">
        <f t="shared" si="9"/>
        <v>13638.6</v>
      </c>
      <c r="H62" s="15"/>
      <c r="I62" s="15"/>
    </row>
    <row r="63" spans="1:9" outlineLevel="1">
      <c r="A63" s="84" t="s">
        <v>76</v>
      </c>
      <c r="B63" s="64" t="s">
        <v>101</v>
      </c>
      <c r="C63" s="19"/>
      <c r="D63" s="20"/>
      <c r="E63" s="21">
        <v>11579</v>
      </c>
      <c r="F63" s="21">
        <v>12380.92</v>
      </c>
      <c r="G63" s="21">
        <v>13638.6</v>
      </c>
      <c r="H63" s="15"/>
      <c r="I63" s="15"/>
    </row>
    <row r="64" spans="1:9" ht="23.45" customHeight="1" outlineLevel="1">
      <c r="A64" s="84" t="s">
        <v>63</v>
      </c>
      <c r="B64" s="64" t="s">
        <v>102</v>
      </c>
      <c r="C64" s="19"/>
      <c r="D64" s="20"/>
      <c r="E64" s="22">
        <v>2785</v>
      </c>
      <c r="F64" s="22">
        <v>2785</v>
      </c>
      <c r="G64" s="21"/>
      <c r="H64" s="15"/>
      <c r="I64" s="15"/>
    </row>
    <row r="65" spans="1:9" ht="45" outlineLevel="1">
      <c r="A65" s="84" t="s">
        <v>63</v>
      </c>
      <c r="B65" s="64" t="s">
        <v>103</v>
      </c>
      <c r="C65" s="19"/>
      <c r="D65" s="20"/>
      <c r="E65" s="22">
        <v>400</v>
      </c>
      <c r="F65" s="21"/>
      <c r="G65" s="21"/>
      <c r="H65" s="15"/>
      <c r="I65" s="15"/>
    </row>
    <row r="66" spans="1:9" ht="22.9" customHeight="1" outlineLevel="1">
      <c r="A66" s="84" t="s">
        <v>63</v>
      </c>
      <c r="B66" s="64" t="s">
        <v>104</v>
      </c>
      <c r="C66" s="19"/>
      <c r="D66" s="20"/>
      <c r="E66" s="22">
        <v>5293.3</v>
      </c>
      <c r="F66" s="21"/>
      <c r="G66" s="21"/>
      <c r="H66" s="15"/>
      <c r="I66" s="15"/>
    </row>
    <row r="67" spans="1:9" ht="25.9" customHeight="1">
      <c r="A67" s="74" t="s">
        <v>35</v>
      </c>
      <c r="B67" s="62"/>
      <c r="C67" s="34" t="s">
        <v>54</v>
      </c>
      <c r="D67" s="35"/>
      <c r="E67" s="36">
        <f>E68</f>
        <v>1200</v>
      </c>
      <c r="F67" s="36">
        <f t="shared" ref="F67:G67" si="10">F68</f>
        <v>1250</v>
      </c>
      <c r="G67" s="36">
        <f t="shared" si="10"/>
        <v>1400</v>
      </c>
      <c r="H67" s="15"/>
      <c r="I67" s="15"/>
    </row>
    <row r="68" spans="1:9" ht="21.6" customHeight="1" outlineLevel="1">
      <c r="A68" s="89" t="s">
        <v>35</v>
      </c>
      <c r="B68" s="66" t="s">
        <v>105</v>
      </c>
      <c r="C68" s="39"/>
      <c r="D68" s="40" t="s">
        <v>36</v>
      </c>
      <c r="E68" s="30">
        <v>1200</v>
      </c>
      <c r="F68" s="30">
        <v>1250</v>
      </c>
      <c r="G68" s="30">
        <v>1400</v>
      </c>
      <c r="H68" s="15"/>
      <c r="I68" s="15"/>
    </row>
    <row r="69" spans="1:9" ht="0.6" customHeight="1" outlineLevel="1">
      <c r="A69" s="75" t="s">
        <v>37</v>
      </c>
      <c r="B69" s="63"/>
      <c r="C69" s="19"/>
      <c r="D69" s="20" t="s">
        <v>38</v>
      </c>
      <c r="E69" s="21">
        <v>853360.2</v>
      </c>
      <c r="F69" s="21">
        <v>0</v>
      </c>
      <c r="G69" s="21">
        <v>90000</v>
      </c>
      <c r="H69" s="15"/>
      <c r="I69" s="15"/>
    </row>
    <row r="70" spans="1:9" ht="18" customHeight="1">
      <c r="A70" s="74" t="s">
        <v>53</v>
      </c>
      <c r="B70" s="62"/>
      <c r="C70" s="34" t="s">
        <v>39</v>
      </c>
      <c r="D70" s="35"/>
      <c r="E70" s="36">
        <f>E71+E72</f>
        <v>300</v>
      </c>
      <c r="F70" s="36">
        <f>F71</f>
        <v>300</v>
      </c>
      <c r="G70" s="36">
        <f>G71</f>
        <v>790</v>
      </c>
      <c r="H70" s="15"/>
      <c r="I70" s="15"/>
    </row>
    <row r="71" spans="1:9" ht="24.6" customHeight="1" outlineLevel="1">
      <c r="A71" s="84" t="s">
        <v>75</v>
      </c>
      <c r="B71" s="64" t="s">
        <v>106</v>
      </c>
      <c r="C71" s="39"/>
      <c r="D71" s="40" t="s">
        <v>39</v>
      </c>
      <c r="E71" s="30">
        <v>300</v>
      </c>
      <c r="F71" s="30">
        <v>300</v>
      </c>
      <c r="G71" s="30">
        <v>790</v>
      </c>
      <c r="H71" s="15"/>
      <c r="I71" s="15"/>
    </row>
    <row r="72" spans="1:9" outlineLevel="1">
      <c r="A72" s="84" t="s">
        <v>63</v>
      </c>
      <c r="B72" s="64"/>
      <c r="C72" s="39"/>
      <c r="D72" s="40"/>
      <c r="E72" s="32"/>
      <c r="F72" s="30"/>
      <c r="G72" s="30"/>
      <c r="H72" s="15"/>
      <c r="I72" s="15"/>
    </row>
    <row r="73" spans="1:9" ht="18" customHeight="1">
      <c r="A73" s="90"/>
      <c r="B73" s="67"/>
      <c r="C73" s="27" t="s">
        <v>40</v>
      </c>
      <c r="D73" s="28"/>
      <c r="E73" s="29">
        <f>E12+E23+E25+E28+E41+E55+E59+E61+E67+E70</f>
        <v>112250</v>
      </c>
      <c r="F73" s="29">
        <f>F12+F23+F25+F28+F41+F55+F59+F61+F67+F70</f>
        <v>53852.52</v>
      </c>
      <c r="G73" s="29">
        <f>G12+G23+G25+G28+G41+G55+G59+G61+G67+G70</f>
        <v>47631.22</v>
      </c>
      <c r="H73" s="15"/>
      <c r="I73" s="15"/>
    </row>
    <row r="74" spans="1:9" ht="12.75" customHeight="1">
      <c r="A74" s="15"/>
      <c r="B74" s="15"/>
      <c r="C74" s="15"/>
      <c r="D74" s="15"/>
      <c r="E74" s="15"/>
      <c r="F74" s="15"/>
      <c r="G74" s="15"/>
      <c r="H74" s="15"/>
      <c r="I74" s="15"/>
    </row>
  </sheetData>
  <mergeCells count="7">
    <mergeCell ref="B47:B50"/>
    <mergeCell ref="B43:B46"/>
    <mergeCell ref="A1:G1"/>
    <mergeCell ref="A6:I6"/>
    <mergeCell ref="A7:H7"/>
    <mergeCell ref="A8:H8"/>
    <mergeCell ref="A9:H9"/>
  </mergeCells>
  <pageMargins left="0.74803149606299213" right="0.74803149606299213" top="0.59055118110236227" bottom="0.59055118110236227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J76"/>
  <sheetViews>
    <sheetView showGridLines="0" tabSelected="1" workbookViewId="0">
      <selection activeCell="I12" sqref="I12"/>
    </sheetView>
  </sheetViews>
  <sheetFormatPr defaultRowHeight="12.75" customHeight="1" outlineLevelRow="1"/>
  <cols>
    <col min="1" max="1" width="30.7109375" customWidth="1"/>
    <col min="2" max="2" width="6.85546875" customWidth="1"/>
    <col min="3" max="3" width="6" customWidth="1"/>
    <col min="4" max="4" width="14.28515625" customWidth="1"/>
    <col min="5" max="6" width="14.7109375" customWidth="1"/>
    <col min="7" max="7" width="0.28515625" customWidth="1"/>
    <col min="8" max="10" width="9.140625" customWidth="1"/>
  </cols>
  <sheetData>
    <row r="1" spans="1:10">
      <c r="A1" s="97" t="s">
        <v>118</v>
      </c>
      <c r="B1" s="97"/>
      <c r="C1" s="97"/>
      <c r="D1" s="97"/>
      <c r="E1" s="97"/>
      <c r="F1" s="97"/>
      <c r="G1" s="9"/>
      <c r="H1" s="9"/>
      <c r="I1" s="9"/>
      <c r="J1" s="1"/>
    </row>
    <row r="2" spans="1:10">
      <c r="A2" s="5" t="s">
        <v>57</v>
      </c>
      <c r="B2" s="5"/>
      <c r="C2" s="5"/>
      <c r="D2" s="5"/>
      <c r="E2" s="5"/>
      <c r="F2" s="5"/>
      <c r="G2" s="9"/>
      <c r="H2" s="9"/>
      <c r="I2" s="9"/>
      <c r="J2" s="1"/>
    </row>
    <row r="3" spans="1:10" ht="14.25">
      <c r="A3" s="6"/>
      <c r="B3" s="6"/>
      <c r="C3" s="6"/>
      <c r="D3" s="6"/>
      <c r="E3" s="6" t="s">
        <v>56</v>
      </c>
      <c r="F3" s="6"/>
      <c r="G3" s="6"/>
      <c r="H3" s="6"/>
      <c r="I3" s="6"/>
      <c r="J3" s="2"/>
    </row>
    <row r="4" spans="1:10" ht="14.25">
      <c r="A4" s="6"/>
      <c r="B4" s="6"/>
      <c r="C4" s="6"/>
      <c r="D4" s="11"/>
      <c r="E4" s="12" t="s">
        <v>117</v>
      </c>
      <c r="F4" s="11"/>
      <c r="G4" s="13"/>
      <c r="H4" s="13"/>
      <c r="I4" s="2"/>
      <c r="J4" s="2"/>
    </row>
    <row r="5" spans="1:10" ht="3" hidden="1" customHeight="1">
      <c r="A5" s="9"/>
      <c r="B5" s="9"/>
      <c r="C5" s="9"/>
      <c r="D5" s="9"/>
      <c r="E5" s="9"/>
      <c r="F5" s="9"/>
      <c r="G5" s="9"/>
      <c r="H5" s="9"/>
      <c r="I5" s="1"/>
      <c r="J5" s="1"/>
    </row>
    <row r="6" spans="1:10" hidden="1">
      <c r="A6" s="98"/>
      <c r="B6" s="98"/>
      <c r="C6" s="98"/>
      <c r="D6" s="98"/>
      <c r="E6" s="98"/>
      <c r="F6" s="98"/>
      <c r="G6" s="98"/>
      <c r="H6" s="98"/>
      <c r="I6" s="3"/>
      <c r="J6" s="3"/>
    </row>
    <row r="7" spans="1:10" s="7" customFormat="1">
      <c r="A7" s="99" t="s">
        <v>58</v>
      </c>
      <c r="B7" s="99"/>
      <c r="C7" s="99"/>
      <c r="D7" s="99"/>
      <c r="E7" s="99"/>
      <c r="F7" s="99"/>
      <c r="G7" s="99"/>
      <c r="H7" s="14"/>
    </row>
    <row r="8" spans="1:10" s="7" customFormat="1">
      <c r="A8" s="99" t="s">
        <v>55</v>
      </c>
      <c r="B8" s="99"/>
      <c r="C8" s="99"/>
      <c r="D8" s="99"/>
      <c r="E8" s="99"/>
      <c r="F8" s="99"/>
      <c r="G8" s="99"/>
      <c r="H8" s="14"/>
    </row>
    <row r="9" spans="1:10" ht="32.450000000000003" customHeight="1">
      <c r="A9" s="100" t="s">
        <v>78</v>
      </c>
      <c r="B9" s="100"/>
      <c r="C9" s="100"/>
      <c r="D9" s="100"/>
      <c r="E9" s="100"/>
      <c r="F9" s="100"/>
      <c r="G9" s="100"/>
      <c r="H9" s="15"/>
    </row>
    <row r="10" spans="1:10" ht="1.1499999999999999" hidden="1" customHeight="1">
      <c r="A10" s="16"/>
      <c r="B10" s="16"/>
      <c r="C10" s="16"/>
      <c r="D10" s="16"/>
      <c r="E10" s="16"/>
      <c r="F10" s="16"/>
      <c r="G10" s="16"/>
      <c r="H10" s="16"/>
      <c r="I10" s="1"/>
      <c r="J10" s="1"/>
    </row>
    <row r="11" spans="1:10" ht="25.5">
      <c r="A11" s="17" t="s">
        <v>1</v>
      </c>
      <c r="B11" s="17" t="s">
        <v>0</v>
      </c>
      <c r="C11" s="17" t="s">
        <v>2</v>
      </c>
      <c r="D11" s="17" t="s">
        <v>61</v>
      </c>
      <c r="E11" s="17" t="s">
        <v>79</v>
      </c>
      <c r="F11" s="17" t="s">
        <v>80</v>
      </c>
      <c r="G11" s="15"/>
      <c r="H11" s="15"/>
    </row>
    <row r="12" spans="1:10" ht="18.600000000000001" customHeight="1">
      <c r="A12" s="33" t="s">
        <v>47</v>
      </c>
      <c r="B12" s="34" t="s">
        <v>41</v>
      </c>
      <c r="C12" s="35"/>
      <c r="D12" s="36">
        <f>D13+D14+D15+D16+D17+D18</f>
        <v>15040</v>
      </c>
      <c r="E12" s="36">
        <f t="shared" ref="E12:F12" si="0">E13+E14+E15+E16+E17+E18</f>
        <v>14970</v>
      </c>
      <c r="F12" s="36">
        <f t="shared" si="0"/>
        <v>13970.02</v>
      </c>
      <c r="G12" s="15"/>
      <c r="H12" s="15"/>
    </row>
    <row r="13" spans="1:10" ht="76.5">
      <c r="A13" s="18" t="s">
        <v>11</v>
      </c>
      <c r="B13" s="19"/>
      <c r="C13" s="20" t="s">
        <v>12</v>
      </c>
      <c r="D13" s="21">
        <v>100</v>
      </c>
      <c r="E13" s="21">
        <v>100</v>
      </c>
      <c r="F13" s="21">
        <v>100</v>
      </c>
      <c r="G13" s="15"/>
      <c r="H13" s="15"/>
    </row>
    <row r="14" spans="1:10" ht="102">
      <c r="A14" s="18" t="s">
        <v>9</v>
      </c>
      <c r="B14" s="19"/>
      <c r="C14" s="20" t="s">
        <v>10</v>
      </c>
      <c r="D14" s="21">
        <v>14200</v>
      </c>
      <c r="E14" s="21">
        <v>14200</v>
      </c>
      <c r="F14" s="21">
        <v>12900.02</v>
      </c>
      <c r="G14" s="15"/>
      <c r="H14" s="15"/>
    </row>
    <row r="15" spans="1:10" ht="76.5">
      <c r="A15" s="18" t="s">
        <v>5</v>
      </c>
      <c r="B15" s="19"/>
      <c r="C15" s="20" t="s">
        <v>6</v>
      </c>
      <c r="D15" s="21">
        <v>254.2</v>
      </c>
      <c r="E15" s="21">
        <v>256</v>
      </c>
      <c r="F15" s="21">
        <v>259</v>
      </c>
      <c r="G15" s="15"/>
      <c r="H15" s="15"/>
    </row>
    <row r="16" spans="1:10" ht="19.899999999999999" hidden="1" customHeight="1">
      <c r="A16" s="18" t="s">
        <v>60</v>
      </c>
      <c r="B16" s="19"/>
      <c r="C16" s="20" t="s">
        <v>59</v>
      </c>
      <c r="D16" s="21">
        <v>0</v>
      </c>
      <c r="E16" s="21">
        <v>0</v>
      </c>
      <c r="F16" s="21">
        <v>0</v>
      </c>
      <c r="G16" s="15"/>
      <c r="H16" s="15"/>
    </row>
    <row r="17" spans="1:8" ht="37.15" customHeight="1">
      <c r="A17" s="18" t="s">
        <v>7</v>
      </c>
      <c r="B17" s="19"/>
      <c r="C17" s="20" t="s">
        <v>8</v>
      </c>
      <c r="D17" s="21">
        <v>200</v>
      </c>
      <c r="E17" s="21">
        <v>200</v>
      </c>
      <c r="F17" s="21">
        <v>200</v>
      </c>
      <c r="G17" s="15"/>
      <c r="H17" s="15"/>
    </row>
    <row r="18" spans="1:8" ht="31.15" customHeight="1" outlineLevel="1">
      <c r="A18" s="18" t="s">
        <v>3</v>
      </c>
      <c r="B18" s="19"/>
      <c r="C18" s="20" t="s">
        <v>4</v>
      </c>
      <c r="D18" s="21">
        <v>285.8</v>
      </c>
      <c r="E18" s="21">
        <v>214</v>
      </c>
      <c r="F18" s="21">
        <v>511</v>
      </c>
      <c r="G18" s="15"/>
      <c r="H18" s="15"/>
    </row>
    <row r="19" spans="1:8" ht="43.15" hidden="1" customHeight="1" outlineLevel="1">
      <c r="A19" s="18" t="s">
        <v>5</v>
      </c>
      <c r="B19" s="19"/>
      <c r="C19" s="20" t="s">
        <v>6</v>
      </c>
      <c r="D19" s="21">
        <v>150860</v>
      </c>
      <c r="E19" s="21">
        <v>156900</v>
      </c>
      <c r="F19" s="21">
        <v>163170</v>
      </c>
      <c r="G19" s="15"/>
      <c r="H19" s="15"/>
    </row>
    <row r="20" spans="1:8" ht="0.6" hidden="1" customHeight="1" outlineLevel="1">
      <c r="A20" s="18" t="s">
        <v>7</v>
      </c>
      <c r="B20" s="19"/>
      <c r="C20" s="20" t="s">
        <v>8</v>
      </c>
      <c r="D20" s="21">
        <v>100000</v>
      </c>
      <c r="E20" s="21">
        <v>100000</v>
      </c>
      <c r="F20" s="21">
        <v>100000</v>
      </c>
      <c r="G20" s="15"/>
      <c r="H20" s="15"/>
    </row>
    <row r="21" spans="1:8" ht="6" hidden="1" customHeight="1" outlineLevel="1">
      <c r="A21" s="18" t="s">
        <v>3</v>
      </c>
      <c r="B21" s="19"/>
      <c r="C21" s="20" t="s">
        <v>4</v>
      </c>
      <c r="D21" s="21">
        <v>301560</v>
      </c>
      <c r="E21" s="21">
        <v>350200</v>
      </c>
      <c r="F21" s="21">
        <v>363400</v>
      </c>
      <c r="G21" s="15"/>
      <c r="H21" s="15"/>
    </row>
    <row r="22" spans="1:8" ht="0.6" hidden="1" customHeight="1" outlineLevel="1">
      <c r="A22" s="18" t="s">
        <v>11</v>
      </c>
      <c r="B22" s="19"/>
      <c r="C22" s="20" t="s">
        <v>12</v>
      </c>
      <c r="D22" s="21">
        <v>200000</v>
      </c>
      <c r="E22" s="21">
        <v>200000</v>
      </c>
      <c r="F22" s="21">
        <v>200000</v>
      </c>
      <c r="G22" s="15"/>
      <c r="H22" s="15"/>
    </row>
    <row r="23" spans="1:8" ht="34.9" customHeight="1" outlineLevel="1">
      <c r="A23" s="33" t="s">
        <v>13</v>
      </c>
      <c r="B23" s="34" t="s">
        <v>114</v>
      </c>
      <c r="C23" s="35"/>
      <c r="D23" s="36">
        <f>D24</f>
        <v>297.39999999999998</v>
      </c>
      <c r="E23" s="36">
        <f t="shared" ref="E23:G23" si="1">E24</f>
        <v>297.39999999999998</v>
      </c>
      <c r="F23" s="36">
        <f t="shared" si="1"/>
        <v>297.39999999999998</v>
      </c>
      <c r="G23" s="21">
        <f t="shared" si="1"/>
        <v>0</v>
      </c>
      <c r="H23" s="15"/>
    </row>
    <row r="24" spans="1:8" ht="25.5" outlineLevel="1">
      <c r="A24" s="18" t="s">
        <v>13</v>
      </c>
      <c r="B24" s="19"/>
      <c r="C24" s="20" t="s">
        <v>14</v>
      </c>
      <c r="D24" s="30">
        <v>297.39999999999998</v>
      </c>
      <c r="E24" s="30">
        <v>297.39999999999998</v>
      </c>
      <c r="F24" s="30">
        <v>297.39999999999998</v>
      </c>
      <c r="G24" s="15"/>
      <c r="H24" s="15"/>
    </row>
    <row r="25" spans="1:8" ht="25.15" customHeight="1">
      <c r="A25" s="18" t="s">
        <v>48</v>
      </c>
      <c r="B25" s="19" t="s">
        <v>42</v>
      </c>
      <c r="C25" s="20"/>
      <c r="D25" s="21">
        <f>D26</f>
        <v>0</v>
      </c>
      <c r="E25" s="21" t="s">
        <v>113</v>
      </c>
      <c r="F25" s="21">
        <f t="shared" ref="F25:G25" si="2">F26</f>
        <v>0</v>
      </c>
      <c r="G25" s="21">
        <f t="shared" si="2"/>
        <v>0</v>
      </c>
      <c r="H25" s="15"/>
    </row>
    <row r="26" spans="1:8" ht="39.6" customHeight="1" outlineLevel="1">
      <c r="A26" s="18" t="s">
        <v>15</v>
      </c>
      <c r="B26" s="19"/>
      <c r="C26" s="20" t="s">
        <v>17</v>
      </c>
      <c r="D26" s="30">
        <v>0</v>
      </c>
      <c r="E26" s="30">
        <v>0</v>
      </c>
      <c r="F26" s="30">
        <v>0</v>
      </c>
      <c r="G26" s="15"/>
      <c r="H26" s="15"/>
    </row>
    <row r="27" spans="1:8" ht="25.5" hidden="1" outlineLevel="1">
      <c r="A27" s="43" t="s">
        <v>16</v>
      </c>
      <c r="B27" s="44"/>
      <c r="C27" s="45" t="s">
        <v>17</v>
      </c>
      <c r="D27" s="46">
        <v>0</v>
      </c>
      <c r="E27" s="47">
        <v>0</v>
      </c>
      <c r="F27" s="47">
        <v>0</v>
      </c>
      <c r="G27" s="23"/>
      <c r="H27" s="15"/>
    </row>
    <row r="28" spans="1:8">
      <c r="A28" s="52" t="s">
        <v>49</v>
      </c>
      <c r="B28" s="52" t="s">
        <v>43</v>
      </c>
      <c r="C28" s="53"/>
      <c r="D28" s="54">
        <f>D29+D30+D37+D38</f>
        <v>24174</v>
      </c>
      <c r="E28" s="54">
        <f>E29+E30+E37+E38</f>
        <v>7362.6</v>
      </c>
      <c r="F28" s="54">
        <f>F29+F30+F37+F38</f>
        <v>6371</v>
      </c>
      <c r="G28" s="24">
        <f>G31+G32+G33+G37+G38+G40</f>
        <v>0</v>
      </c>
      <c r="H28" s="24"/>
    </row>
    <row r="29" spans="1:8" ht="36">
      <c r="A29" s="48" t="s">
        <v>73</v>
      </c>
      <c r="B29" s="49"/>
      <c r="C29" s="50" t="s">
        <v>24</v>
      </c>
      <c r="D29" s="51">
        <v>60</v>
      </c>
      <c r="E29" s="51">
        <v>60</v>
      </c>
      <c r="F29" s="51">
        <v>60</v>
      </c>
      <c r="G29" s="24"/>
      <c r="H29" s="24"/>
    </row>
    <row r="30" spans="1:8">
      <c r="A30" s="33" t="s">
        <v>72</v>
      </c>
      <c r="B30" s="34"/>
      <c r="C30" s="35" t="s">
        <v>18</v>
      </c>
      <c r="D30" s="36">
        <f>D31+D32+D33+D34</f>
        <v>23794</v>
      </c>
      <c r="E30" s="36">
        <f>E31+E32+E33</f>
        <v>6991</v>
      </c>
      <c r="F30" s="36">
        <f>F31+F32+F33</f>
        <v>5891</v>
      </c>
      <c r="G30" s="24"/>
      <c r="H30" s="24"/>
    </row>
    <row r="31" spans="1:8">
      <c r="A31" s="10" t="s">
        <v>67</v>
      </c>
      <c r="B31" s="19"/>
      <c r="C31" s="20" t="s">
        <v>18</v>
      </c>
      <c r="D31" s="30">
        <v>0</v>
      </c>
      <c r="E31" s="30"/>
      <c r="F31" s="30"/>
      <c r="G31" s="24"/>
      <c r="H31" s="15"/>
    </row>
    <row r="32" spans="1:8">
      <c r="A32" s="8" t="s">
        <v>66</v>
      </c>
      <c r="B32" s="19"/>
      <c r="C32" s="25" t="s">
        <v>18</v>
      </c>
      <c r="D32" s="57">
        <v>20794</v>
      </c>
      <c r="E32" s="31">
        <v>1791</v>
      </c>
      <c r="F32" s="31">
        <v>1791</v>
      </c>
      <c r="G32" s="24"/>
      <c r="H32" s="15"/>
    </row>
    <row r="33" spans="1:8" ht="24" outlineLevel="1">
      <c r="A33" s="10" t="s">
        <v>74</v>
      </c>
      <c r="B33" s="19"/>
      <c r="C33" s="20" t="s">
        <v>18</v>
      </c>
      <c r="D33" s="55">
        <v>3000</v>
      </c>
      <c r="E33" s="55">
        <v>5200</v>
      </c>
      <c r="F33" s="55">
        <v>4100</v>
      </c>
      <c r="G33" s="15"/>
      <c r="H33" s="15"/>
    </row>
    <row r="34" spans="1:8" ht="23.45" customHeight="1" outlineLevel="1">
      <c r="A34" s="61" t="s">
        <v>81</v>
      </c>
      <c r="B34" s="19"/>
      <c r="C34" s="20" t="s">
        <v>18</v>
      </c>
      <c r="D34" s="58">
        <v>0</v>
      </c>
      <c r="E34" s="55">
        <v>0</v>
      </c>
      <c r="F34" s="55">
        <f>F36</f>
        <v>500</v>
      </c>
      <c r="G34" s="15"/>
      <c r="H34" s="15"/>
    </row>
    <row r="35" spans="1:8" outlineLevel="1">
      <c r="A35" s="56" t="s">
        <v>63</v>
      </c>
      <c r="B35" s="19"/>
      <c r="C35" s="20" t="s">
        <v>18</v>
      </c>
      <c r="D35" s="59">
        <v>0</v>
      </c>
      <c r="E35" s="55">
        <v>0</v>
      </c>
      <c r="F35" s="55"/>
      <c r="G35" s="15"/>
      <c r="H35" s="15"/>
    </row>
    <row r="36" spans="1:8" outlineLevel="1">
      <c r="A36" s="10" t="s">
        <v>82</v>
      </c>
      <c r="B36" s="19"/>
      <c r="C36" s="20" t="s">
        <v>18</v>
      </c>
      <c r="D36" s="59">
        <v>0</v>
      </c>
      <c r="E36" s="55">
        <v>0</v>
      </c>
      <c r="F36" s="55">
        <v>500</v>
      </c>
      <c r="G36" s="15"/>
      <c r="H36" s="15"/>
    </row>
    <row r="37" spans="1:8" ht="32.450000000000003" customHeight="1" outlineLevel="1">
      <c r="A37" s="4" t="s">
        <v>19</v>
      </c>
      <c r="B37" s="19"/>
      <c r="C37" s="20" t="s">
        <v>20</v>
      </c>
      <c r="D37" s="30">
        <v>300</v>
      </c>
      <c r="E37" s="30">
        <v>291.60000000000002</v>
      </c>
      <c r="F37" s="30">
        <v>400</v>
      </c>
      <c r="G37" s="15"/>
      <c r="H37" s="15"/>
    </row>
    <row r="38" spans="1:8" ht="39.6" customHeight="1" outlineLevel="1">
      <c r="A38" s="4" t="s">
        <v>62</v>
      </c>
      <c r="B38" s="19"/>
      <c r="C38" s="20" t="s">
        <v>20</v>
      </c>
      <c r="D38" s="30">
        <v>20</v>
      </c>
      <c r="E38" s="30">
        <v>20</v>
      </c>
      <c r="F38" s="30">
        <v>20</v>
      </c>
      <c r="G38" s="15"/>
      <c r="H38" s="15"/>
    </row>
    <row r="39" spans="1:8" ht="20.45" hidden="1" customHeight="1" outlineLevel="1">
      <c r="A39" s="18" t="s">
        <v>21</v>
      </c>
      <c r="B39" s="19"/>
      <c r="C39" s="20" t="s">
        <v>22</v>
      </c>
      <c r="D39" s="30">
        <v>0</v>
      </c>
      <c r="E39" s="30">
        <v>200000</v>
      </c>
      <c r="F39" s="30">
        <v>100000</v>
      </c>
      <c r="G39" s="15"/>
      <c r="H39" s="15"/>
    </row>
    <row r="40" spans="1:8" ht="16.899999999999999" hidden="1" customHeight="1" outlineLevel="1">
      <c r="A40" s="18" t="s">
        <v>23</v>
      </c>
      <c r="B40" s="19"/>
      <c r="C40" s="20" t="s">
        <v>24</v>
      </c>
      <c r="D40" s="30">
        <v>60</v>
      </c>
      <c r="E40" s="30">
        <v>60</v>
      </c>
      <c r="F40" s="30">
        <v>60</v>
      </c>
      <c r="G40" s="15"/>
      <c r="H40" s="15"/>
    </row>
    <row r="41" spans="1:8" ht="23.45" customHeight="1" collapsed="1">
      <c r="A41" s="33" t="s">
        <v>50</v>
      </c>
      <c r="B41" s="34" t="s">
        <v>44</v>
      </c>
      <c r="C41" s="35"/>
      <c r="D41" s="36">
        <f>D43+D47+D51</f>
        <v>50487</v>
      </c>
      <c r="E41" s="36">
        <f t="shared" ref="E41:F41" si="3">E43+E47+E51</f>
        <v>12896.6</v>
      </c>
      <c r="F41" s="36">
        <f t="shared" si="3"/>
        <v>8700</v>
      </c>
      <c r="G41" s="15"/>
      <c r="H41" s="15"/>
    </row>
    <row r="42" spans="1:8" ht="19.899999999999999" hidden="1" customHeight="1" outlineLevel="1">
      <c r="A42" s="18"/>
      <c r="B42" s="19"/>
      <c r="C42" s="20"/>
      <c r="D42" s="21"/>
      <c r="E42" s="21"/>
      <c r="F42" s="21"/>
      <c r="G42" s="15"/>
      <c r="H42" s="15"/>
    </row>
    <row r="43" spans="1:8" outlineLevel="1">
      <c r="A43" s="18" t="s">
        <v>27</v>
      </c>
      <c r="B43" s="19"/>
      <c r="C43" s="20" t="s">
        <v>28</v>
      </c>
      <c r="D43" s="21">
        <f>D45+D46</f>
        <v>1200</v>
      </c>
      <c r="E43" s="21">
        <f t="shared" ref="E43:F43" si="4">E45+E46</f>
        <v>6496.6</v>
      </c>
      <c r="F43" s="21">
        <f t="shared" si="4"/>
        <v>1500</v>
      </c>
      <c r="G43" s="15"/>
      <c r="H43" s="15"/>
    </row>
    <row r="44" spans="1:8" outlineLevel="1">
      <c r="A44" s="38" t="s">
        <v>83</v>
      </c>
      <c r="B44" s="19"/>
      <c r="C44" s="20"/>
      <c r="D44" s="21">
        <v>176.55</v>
      </c>
      <c r="E44" s="21">
        <v>177</v>
      </c>
      <c r="F44" s="21">
        <v>178</v>
      </c>
      <c r="G44" s="15"/>
      <c r="H44" s="15"/>
    </row>
    <row r="45" spans="1:8" outlineLevel="1">
      <c r="A45" s="41" t="s">
        <v>68</v>
      </c>
      <c r="B45" s="19"/>
      <c r="C45" s="20"/>
      <c r="D45" s="30">
        <v>1200</v>
      </c>
      <c r="E45" s="30">
        <v>1445</v>
      </c>
      <c r="F45" s="30">
        <v>1500</v>
      </c>
      <c r="G45" s="15"/>
      <c r="H45" s="15"/>
    </row>
    <row r="46" spans="1:8" outlineLevel="1">
      <c r="A46" s="41" t="s">
        <v>63</v>
      </c>
      <c r="B46" s="19"/>
      <c r="C46" s="20"/>
      <c r="D46" s="31">
        <v>0</v>
      </c>
      <c r="E46" s="31">
        <v>5051.6000000000004</v>
      </c>
      <c r="F46" s="31">
        <v>0</v>
      </c>
      <c r="G46" s="15"/>
      <c r="H46" s="15"/>
    </row>
    <row r="47" spans="1:8" outlineLevel="1">
      <c r="A47" s="18" t="s">
        <v>29</v>
      </c>
      <c r="B47" s="19"/>
      <c r="C47" s="20" t="s">
        <v>30</v>
      </c>
      <c r="D47" s="21">
        <f>D49+D50</f>
        <v>37267</v>
      </c>
      <c r="E47" s="21">
        <f t="shared" ref="E47:F47" si="5">E49+E50</f>
        <v>1200</v>
      </c>
      <c r="F47" s="21">
        <f t="shared" si="5"/>
        <v>1300</v>
      </c>
      <c r="G47" s="15"/>
      <c r="H47" s="15"/>
    </row>
    <row r="48" spans="1:8" outlineLevel="1">
      <c r="A48" s="38" t="s">
        <v>83</v>
      </c>
      <c r="B48" s="19"/>
      <c r="C48" s="20"/>
      <c r="D48" s="21">
        <v>121.23</v>
      </c>
      <c r="E48" s="21">
        <v>122</v>
      </c>
      <c r="F48" s="21">
        <v>125</v>
      </c>
      <c r="G48" s="15"/>
      <c r="H48" s="15"/>
    </row>
    <row r="49" spans="1:8" outlineLevel="1">
      <c r="A49" s="60" t="s">
        <v>68</v>
      </c>
      <c r="B49" s="19"/>
      <c r="C49" s="20"/>
      <c r="D49" s="30">
        <v>800</v>
      </c>
      <c r="E49" s="30">
        <v>1200</v>
      </c>
      <c r="F49" s="30">
        <v>1300</v>
      </c>
      <c r="G49" s="15"/>
      <c r="H49" s="15"/>
    </row>
    <row r="50" spans="1:8" outlineLevel="1">
      <c r="A50" s="38" t="s">
        <v>63</v>
      </c>
      <c r="B50" s="19"/>
      <c r="C50" s="20"/>
      <c r="D50" s="22">
        <v>36467</v>
      </c>
      <c r="E50" s="32">
        <v>0</v>
      </c>
      <c r="F50" s="31"/>
      <c r="G50" s="15"/>
      <c r="H50" s="15"/>
    </row>
    <row r="51" spans="1:8" outlineLevel="1">
      <c r="A51" s="18" t="s">
        <v>25</v>
      </c>
      <c r="B51" s="19"/>
      <c r="C51" s="20" t="s">
        <v>26</v>
      </c>
      <c r="D51" s="21">
        <f>D52+D54+D53</f>
        <v>12020</v>
      </c>
      <c r="E51" s="21">
        <f t="shared" ref="E51:F51" si="6">E52+E54</f>
        <v>5200</v>
      </c>
      <c r="F51" s="21">
        <f t="shared" si="6"/>
        <v>5900</v>
      </c>
      <c r="G51" s="15"/>
      <c r="H51" s="15"/>
    </row>
    <row r="52" spans="1:8" ht="10.9" customHeight="1" outlineLevel="1">
      <c r="A52" s="38" t="s">
        <v>69</v>
      </c>
      <c r="B52" s="19"/>
      <c r="C52" s="20"/>
      <c r="D52" s="30">
        <v>9000</v>
      </c>
      <c r="E52" s="30">
        <v>5200</v>
      </c>
      <c r="F52" s="30">
        <v>5900</v>
      </c>
      <c r="G52" s="15"/>
      <c r="H52" s="15"/>
    </row>
    <row r="53" spans="1:8" hidden="1" outlineLevel="1">
      <c r="A53" s="38" t="s">
        <v>63</v>
      </c>
      <c r="B53" s="19"/>
      <c r="C53" s="20"/>
      <c r="D53" s="22">
        <v>0</v>
      </c>
      <c r="E53" s="22">
        <v>0</v>
      </c>
      <c r="F53" s="30"/>
      <c r="G53" s="15"/>
      <c r="H53" s="15"/>
    </row>
    <row r="54" spans="1:8" outlineLevel="1">
      <c r="A54" s="38" t="s">
        <v>63</v>
      </c>
      <c r="B54" s="19"/>
      <c r="C54" s="20"/>
      <c r="D54" s="22">
        <v>3020</v>
      </c>
      <c r="E54" s="32">
        <v>0</v>
      </c>
      <c r="F54" s="32"/>
      <c r="G54" s="15"/>
      <c r="H54" s="15"/>
    </row>
    <row r="55" spans="1:8" ht="25.5" outlineLevel="1">
      <c r="A55" s="33" t="s">
        <v>70</v>
      </c>
      <c r="B55" s="34" t="s">
        <v>64</v>
      </c>
      <c r="C55" s="35"/>
      <c r="D55" s="36">
        <f>D56</f>
        <v>544.29999999999995</v>
      </c>
      <c r="E55" s="36">
        <f t="shared" ref="E55" si="7">E56</f>
        <v>300</v>
      </c>
      <c r="F55" s="36">
        <v>360</v>
      </c>
      <c r="G55" s="15"/>
      <c r="H55" s="15"/>
    </row>
    <row r="56" spans="1:8" ht="25.5" outlineLevel="1">
      <c r="A56" s="18" t="s">
        <v>71</v>
      </c>
      <c r="B56" s="19"/>
      <c r="C56" s="20" t="s">
        <v>65</v>
      </c>
      <c r="D56" s="30">
        <f>D57+D58</f>
        <v>544.29999999999995</v>
      </c>
      <c r="E56" s="30">
        <f>E57+E58</f>
        <v>300</v>
      </c>
      <c r="F56" s="30">
        <v>360</v>
      </c>
      <c r="G56" s="15"/>
      <c r="H56" s="15"/>
    </row>
    <row r="57" spans="1:8" outlineLevel="1">
      <c r="A57" s="38" t="s">
        <v>69</v>
      </c>
      <c r="B57" s="19"/>
      <c r="C57" s="20"/>
      <c r="D57" s="30">
        <v>200</v>
      </c>
      <c r="E57" s="30">
        <v>300</v>
      </c>
      <c r="F57" s="30">
        <v>360</v>
      </c>
      <c r="G57" s="15"/>
      <c r="H57" s="15"/>
    </row>
    <row r="58" spans="1:8" outlineLevel="1">
      <c r="A58" s="42" t="s">
        <v>63</v>
      </c>
      <c r="B58" s="19"/>
      <c r="C58" s="20"/>
      <c r="D58" s="22">
        <v>344.3</v>
      </c>
      <c r="E58" s="22">
        <v>0</v>
      </c>
      <c r="F58" s="22">
        <v>0</v>
      </c>
      <c r="G58" s="15"/>
      <c r="H58" s="15"/>
    </row>
    <row r="59" spans="1:8" ht="21" customHeight="1">
      <c r="A59" s="33" t="s">
        <v>51</v>
      </c>
      <c r="B59" s="34" t="s">
        <v>45</v>
      </c>
      <c r="C59" s="35"/>
      <c r="D59" s="36">
        <f>D60</f>
        <v>350</v>
      </c>
      <c r="E59" s="36">
        <f t="shared" ref="E59:F59" si="8">E60</f>
        <v>310</v>
      </c>
      <c r="F59" s="36">
        <f t="shared" si="8"/>
        <v>404.2</v>
      </c>
      <c r="G59" s="15"/>
      <c r="H59" s="15"/>
    </row>
    <row r="60" spans="1:8" outlineLevel="1">
      <c r="A60" s="37" t="s">
        <v>31</v>
      </c>
      <c r="B60" s="39"/>
      <c r="C60" s="40" t="s">
        <v>32</v>
      </c>
      <c r="D60" s="30">
        <v>350</v>
      </c>
      <c r="E60" s="30">
        <v>310</v>
      </c>
      <c r="F60" s="30">
        <v>404.2</v>
      </c>
      <c r="G60" s="15"/>
      <c r="H60" s="15"/>
    </row>
    <row r="61" spans="1:8" ht="38.25">
      <c r="A61" s="33" t="s">
        <v>52</v>
      </c>
      <c r="B61" s="34" t="s">
        <v>46</v>
      </c>
      <c r="C61" s="35"/>
      <c r="D61" s="36">
        <f>D62</f>
        <v>19957.3</v>
      </c>
      <c r="E61" s="36">
        <f>E62</f>
        <v>15165.92</v>
      </c>
      <c r="F61" s="36">
        <f>F62</f>
        <v>13411.6</v>
      </c>
      <c r="G61" s="15"/>
      <c r="H61" s="15"/>
    </row>
    <row r="62" spans="1:8" outlineLevel="1">
      <c r="A62" s="18" t="s">
        <v>33</v>
      </c>
      <c r="B62" s="19"/>
      <c r="C62" s="20" t="s">
        <v>34</v>
      </c>
      <c r="D62" s="21">
        <f>D63+D64+D65+D66</f>
        <v>19957.3</v>
      </c>
      <c r="E62" s="21">
        <f t="shared" ref="E62:F62" si="9">E63+E64+E65+E66</f>
        <v>15165.92</v>
      </c>
      <c r="F62" s="21">
        <f t="shared" si="9"/>
        <v>13411.6</v>
      </c>
      <c r="G62" s="15"/>
      <c r="H62" s="15"/>
    </row>
    <row r="63" spans="1:8" outlineLevel="1">
      <c r="A63" s="38" t="s">
        <v>76</v>
      </c>
      <c r="B63" s="19"/>
      <c r="C63" s="20"/>
      <c r="D63" s="21">
        <v>11479</v>
      </c>
      <c r="E63" s="21">
        <v>12380.92</v>
      </c>
      <c r="F63" s="21">
        <v>13411.6</v>
      </c>
      <c r="G63" s="15"/>
      <c r="H63" s="15"/>
    </row>
    <row r="64" spans="1:8" outlineLevel="1">
      <c r="A64" s="38" t="s">
        <v>63</v>
      </c>
      <c r="B64" s="19"/>
      <c r="C64" s="20"/>
      <c r="D64" s="22">
        <v>2785</v>
      </c>
      <c r="E64" s="22">
        <v>2785</v>
      </c>
      <c r="F64" s="21"/>
      <c r="G64" s="15"/>
      <c r="H64" s="15"/>
    </row>
    <row r="65" spans="1:8" outlineLevel="1">
      <c r="A65" s="38" t="s">
        <v>63</v>
      </c>
      <c r="B65" s="19"/>
      <c r="C65" s="20"/>
      <c r="D65" s="22">
        <v>400</v>
      </c>
      <c r="E65" s="21"/>
      <c r="F65" s="21"/>
      <c r="G65" s="15"/>
      <c r="H65" s="15"/>
    </row>
    <row r="66" spans="1:8" outlineLevel="1">
      <c r="A66" s="38" t="s">
        <v>63</v>
      </c>
      <c r="B66" s="19"/>
      <c r="C66" s="20"/>
      <c r="D66" s="22">
        <v>5293.3</v>
      </c>
      <c r="E66" s="21"/>
      <c r="F66" s="21"/>
      <c r="G66" s="15"/>
      <c r="H66" s="15"/>
    </row>
    <row r="67" spans="1:8" ht="25.9" customHeight="1">
      <c r="A67" s="33" t="s">
        <v>35</v>
      </c>
      <c r="B67" s="34" t="s">
        <v>54</v>
      </c>
      <c r="C67" s="35"/>
      <c r="D67" s="36">
        <f>D68</f>
        <v>1100</v>
      </c>
      <c r="E67" s="36">
        <f t="shared" ref="E67:F67" si="10">E68</f>
        <v>1250</v>
      </c>
      <c r="F67" s="36">
        <f t="shared" si="10"/>
        <v>1400</v>
      </c>
      <c r="G67" s="15"/>
      <c r="H67" s="15"/>
    </row>
    <row r="68" spans="1:8" outlineLevel="1">
      <c r="A68" s="37" t="s">
        <v>35</v>
      </c>
      <c r="B68" s="39"/>
      <c r="C68" s="40" t="s">
        <v>36</v>
      </c>
      <c r="D68" s="30">
        <v>1100</v>
      </c>
      <c r="E68" s="30">
        <v>1250</v>
      </c>
      <c r="F68" s="30">
        <v>1400</v>
      </c>
      <c r="G68" s="15"/>
      <c r="H68" s="15"/>
    </row>
    <row r="69" spans="1:8" ht="0.6" customHeight="1" outlineLevel="1">
      <c r="A69" s="18" t="s">
        <v>37</v>
      </c>
      <c r="B69" s="19"/>
      <c r="C69" s="20" t="s">
        <v>38</v>
      </c>
      <c r="D69" s="21">
        <v>853360.2</v>
      </c>
      <c r="E69" s="21">
        <v>0</v>
      </c>
      <c r="F69" s="21">
        <v>90000</v>
      </c>
      <c r="G69" s="15"/>
      <c r="H69" s="15"/>
    </row>
    <row r="70" spans="1:8" ht="18" customHeight="1">
      <c r="A70" s="33" t="s">
        <v>53</v>
      </c>
      <c r="B70" s="34" t="s">
        <v>39</v>
      </c>
      <c r="C70" s="35"/>
      <c r="D70" s="36">
        <f>D71+D72</f>
        <v>300</v>
      </c>
      <c r="E70" s="36">
        <f>E71</f>
        <v>200</v>
      </c>
      <c r="F70" s="36">
        <f>F71</f>
        <v>790</v>
      </c>
      <c r="G70" s="15"/>
      <c r="H70" s="15"/>
    </row>
    <row r="71" spans="1:8" outlineLevel="1">
      <c r="A71" s="38" t="s">
        <v>75</v>
      </c>
      <c r="B71" s="39"/>
      <c r="C71" s="40" t="s">
        <v>39</v>
      </c>
      <c r="D71" s="30">
        <v>300</v>
      </c>
      <c r="E71" s="30">
        <v>200</v>
      </c>
      <c r="F71" s="30">
        <v>790</v>
      </c>
      <c r="G71" s="15"/>
      <c r="H71" s="15"/>
    </row>
    <row r="72" spans="1:8" outlineLevel="1">
      <c r="A72" s="38" t="s">
        <v>63</v>
      </c>
      <c r="B72" s="39"/>
      <c r="C72" s="40"/>
      <c r="D72" s="32"/>
      <c r="E72" s="30"/>
      <c r="F72" s="30"/>
      <c r="G72" s="15"/>
      <c r="H72" s="15"/>
    </row>
    <row r="73" spans="1:8" ht="18" customHeight="1">
      <c r="A73" s="26"/>
      <c r="B73" s="27" t="s">
        <v>40</v>
      </c>
      <c r="C73" s="28"/>
      <c r="D73" s="29">
        <f>D12+D23+D25+D28+D41+D55+D59+D61+D67+D70</f>
        <v>112250</v>
      </c>
      <c r="E73" s="29">
        <f>E12+E23+E28+E41+E55+E59+E61+E67+E70</f>
        <v>52752.52</v>
      </c>
      <c r="F73" s="29">
        <f>F12+F23+F25+F28+F41+F55+F59+F61+F67+F70</f>
        <v>45704.22</v>
      </c>
      <c r="G73" s="15"/>
      <c r="H73" s="15"/>
    </row>
    <row r="74" spans="1:8" ht="18" customHeight="1">
      <c r="A74" s="91"/>
      <c r="B74" s="91"/>
      <c r="C74" s="92"/>
      <c r="D74" s="93"/>
      <c r="E74" s="93" t="s">
        <v>115</v>
      </c>
      <c r="F74" s="93" t="s">
        <v>116</v>
      </c>
      <c r="G74" s="15"/>
      <c r="H74" s="15"/>
    </row>
    <row r="75" spans="1:8" ht="12.75" customHeight="1">
      <c r="A75" s="91"/>
      <c r="B75" s="91"/>
      <c r="C75" s="92"/>
      <c r="D75" s="93"/>
      <c r="E75" s="93"/>
      <c r="F75" s="93"/>
      <c r="G75" s="15"/>
      <c r="H75" s="15"/>
    </row>
    <row r="76" spans="1:8" ht="12.75" customHeight="1">
      <c r="A76" s="15"/>
      <c r="B76" s="15"/>
      <c r="C76" s="15"/>
      <c r="D76" s="15"/>
      <c r="E76" s="15"/>
      <c r="F76" s="15"/>
    </row>
  </sheetData>
  <mergeCells count="5">
    <mergeCell ref="A1:F1"/>
    <mergeCell ref="A6:H6"/>
    <mergeCell ref="A7:G7"/>
    <mergeCell ref="A8:G8"/>
    <mergeCell ref="A9:G9"/>
  </mergeCells>
  <pageMargins left="0.74803149606299213" right="0.74803149606299213" top="0.59055118110236227" bottom="0.59055118110236227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</vt:i4>
      </vt:variant>
    </vt:vector>
  </HeadingPairs>
  <TitlesOfParts>
    <vt:vector size="8" baseType="lpstr">
      <vt:lpstr> проект 2022-2024 (СД ) (2)</vt:lpstr>
      <vt:lpstr> проект 2022-2024 (с УУР )</vt:lpstr>
      <vt:lpstr>' проект 2022-2024 (с УУР )'!FIO</vt:lpstr>
      <vt:lpstr>' проект 2022-2024 (СД ) (2)'!FIO</vt:lpstr>
      <vt:lpstr>' проект 2022-2024 (с УУР )'!LAST_CELL</vt:lpstr>
      <vt:lpstr>' проект 2022-2024 (СД ) (2)'!LAST_CELL</vt:lpstr>
      <vt:lpstr>' проект 2022-2024 (с УУР )'!SIGN</vt:lpstr>
      <vt:lpstr>' проект 2022-2024 (СД ) (2)'!SIGN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Петрова Людмила Алексеевна</dc:creator>
  <dc:description>POI HSSF rep:2.46.0.78</dc:description>
  <cp:lastModifiedBy>grigoryevaaa</cp:lastModifiedBy>
  <cp:lastPrinted>2021-11-19T09:05:12Z</cp:lastPrinted>
  <dcterms:created xsi:type="dcterms:W3CDTF">2018-11-01T07:18:11Z</dcterms:created>
  <dcterms:modified xsi:type="dcterms:W3CDTF">2021-11-19T09:05:25Z</dcterms:modified>
</cp:coreProperties>
</file>