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120" yWindow="120" windowWidth="9168" windowHeight="7320"/>
  </bookViews>
  <sheets>
    <sheet name="Бюджет 22-24 (СД ) 16.12.21)" sheetId="40" r:id="rId1"/>
    <sheet name="Лист2" sheetId="31" r:id="rId2"/>
    <sheet name="Лист3" sheetId="32" r:id="rId3"/>
    <sheet name="Лист1" sheetId="30" r:id="rId4"/>
  </sheets>
  <calcPr calcId="162913"/>
</workbook>
</file>

<file path=xl/calcChain.xml><?xml version="1.0" encoding="utf-8"?>
<calcChain xmlns="http://schemas.openxmlformats.org/spreadsheetml/2006/main">
  <c r="D162" i="40" l="1"/>
  <c r="D7" i="40"/>
  <c r="F141" i="40"/>
  <c r="E141" i="40"/>
  <c r="D141" i="40"/>
  <c r="F111" i="40"/>
  <c r="E111" i="40"/>
  <c r="E89" i="40"/>
  <c r="D111" i="40"/>
  <c r="D89" i="40"/>
  <c r="F107" i="40"/>
  <c r="E107" i="40"/>
  <c r="D107" i="40"/>
  <c r="F90" i="40"/>
  <c r="E90" i="40"/>
  <c r="D90" i="40"/>
  <c r="F89" i="40"/>
  <c r="F84" i="40"/>
  <c r="E84" i="40"/>
  <c r="D84" i="40"/>
  <c r="D80" i="40"/>
  <c r="F56" i="40"/>
  <c r="E56" i="40"/>
  <c r="D56" i="40"/>
  <c r="F42" i="40"/>
  <c r="E42" i="40"/>
  <c r="E41" i="40"/>
  <c r="D42" i="40"/>
  <c r="D41" i="40"/>
  <c r="F41" i="40"/>
  <c r="F32" i="40"/>
  <c r="E32" i="40"/>
  <c r="D32" i="40"/>
  <c r="F25" i="40"/>
  <c r="E25" i="40"/>
  <c r="E8" i="40"/>
  <c r="E7" i="40"/>
  <c r="E162" i="40"/>
  <c r="D25" i="40"/>
  <c r="E17" i="40"/>
  <c r="D17" i="40"/>
  <c r="F9" i="40"/>
  <c r="F8" i="40"/>
  <c r="F7" i="40"/>
  <c r="F162" i="40"/>
  <c r="E9" i="40"/>
  <c r="D9" i="40"/>
  <c r="D8" i="40"/>
</calcChain>
</file>

<file path=xl/sharedStrings.xml><?xml version="1.0" encoding="utf-8"?>
<sst xmlns="http://schemas.openxmlformats.org/spreadsheetml/2006/main" count="296" uniqueCount="259">
  <si>
    <t>к решению Совета депутатов Рождественского сельского поселения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</si>
  <si>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</si>
  <si>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</si>
  <si>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</si>
  <si>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</si>
  <si>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 САНКЦИИ, ВОЗМЕЩЕНИЕ УЩЕРБА</t>
  </si>
  <si>
    <t xml:space="preserve">                                   Приложение № 2</t>
  </si>
  <si>
    <t>Субвенции бюджетам на выполнение передаваемых полномочий субъектов Российской Федерации</t>
  </si>
  <si>
    <t>Код дохода по КД</t>
  </si>
  <si>
    <t>Наименование показателя</t>
  </si>
  <si>
    <t>НАЛОГОВЫЕ И 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</si>
  <si>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</si>
  <si>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</si>
  <si>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</si>
  <si>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</si>
  <si>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</si>
  <si>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</si>
  <si>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</si>
  <si>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</si>
  <si>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</si>
  <si>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</si>
  <si>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</si>
  <si>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</si>
  <si>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</si>
  <si>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</si>
  <si>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</si>
  <si>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</si>
  <si>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</si>
  <si>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</si>
  <si>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</si>
  <si>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</si>
  <si>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</si>
  <si>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</si>
  <si>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</si>
  <si>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</si>
  <si>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</si>
  <si>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</si>
  <si>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</si>
  <si>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</si>
  <si>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</si>
  <si>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</si>
  <si>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</si>
  <si>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</si>
  <si>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</si>
  <si>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</si>
  <si>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</si>
  <si>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</si>
  <si>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</si>
  <si>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</si>
  <si>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</si>
  <si>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</si>
  <si>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</si>
  <si>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</si>
  <si>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</si>
  <si>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</si>
  <si>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</si>
  <si>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</si>
  <si>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</si>
  <si>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</si>
  <si>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</si>
  <si>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000 1 13 02995 10 0000 130</t>
  </si>
  <si>
    <t>Прочие доходы от компенсации затрат бюджетов сельских поселений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</si>
  <si>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</si>
  <si>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</si>
  <si>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</si>
  <si>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</si>
  <si>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</si>
  <si>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</si>
  <si>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</si>
  <si>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</si>
  <si>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</si>
  <si>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</si>
  <si>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</si>
  <si>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</si>
  <si>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</si>
  <si>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</si>
  <si>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</si>
  <si>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</si>
  <si>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</si>
  <si>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</si>
  <si>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</si>
  <si>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</si>
  <si>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</si>
  <si>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</si>
  <si>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</si>
  <si>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</si>
  <si>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</si>
  <si>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</si>
  <si>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</si>
  <si>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</si>
  <si>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</si>
  <si>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</si>
  <si>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</si>
  <si>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</si>
  <si>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</si>
  <si>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</si>
  <si>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</si>
  <si>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</si>
  <si>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</si>
  <si>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</si>
  <si>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</si>
  <si>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</si>
  <si>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</si>
  <si>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</si>
  <si>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</si>
  <si>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</si>
  <si>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</si>
  <si>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</si>
  <si>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</si>
  <si>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</si>
  <si>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</si>
  <si>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</si>
  <si>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</si>
  <si>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</si>
  <si>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</si>
  <si>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</si>
  <si>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</si>
  <si>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</si>
  <si>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</si>
  <si>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</si>
  <si>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</si>
  <si>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</si>
  <si>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</si>
  <si>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бюджета - Всего</t>
  </si>
  <si>
    <t>613 1 01 02020 01 0000 110</t>
  </si>
  <si>
    <t>6131 06 06033 10 0000 110</t>
  </si>
  <si>
    <t>613 1 06 06043 13 0000 110</t>
  </si>
  <si>
    <t>613 1 08 00000 00 0000 000</t>
  </si>
  <si>
    <t>613 1 11 01050 13 0000 120</t>
  </si>
  <si>
    <t>613 1 11 05075 10 0000 120</t>
  </si>
  <si>
    <t>613 1 11 05075 13 0000 120</t>
  </si>
  <si>
    <t>613 1 11 09045 10 0000 120</t>
  </si>
  <si>
    <t>6131 13 02995 13 0000 130</t>
  </si>
  <si>
    <t>613 1 14 01050 13 0000 410</t>
  </si>
  <si>
    <t>613 1 14 02050 10 0000 410</t>
  </si>
  <si>
    <t>613 1 14 02050 13 0000 410</t>
  </si>
  <si>
    <t>613 1 14 06020 00 0000 430</t>
  </si>
  <si>
    <t>613 1 14 06025 13 0000 430</t>
  </si>
  <si>
    <t>613 1 16 00000 00 0000 000</t>
  </si>
  <si>
    <t>613 1 16 23050 13 0000 140</t>
  </si>
  <si>
    <t>613 1 16 23051 13 0000 140</t>
  </si>
  <si>
    <t>613 1 16 46000 13 0000 140</t>
  </si>
  <si>
    <t>613 1 16 90050 10 0000 140</t>
  </si>
  <si>
    <t>613 1 16 90050 13 0000 140</t>
  </si>
  <si>
    <t>613 1 17 00000 00 0000 000</t>
  </si>
  <si>
    <t>613 1 17 01050 10 0000 180</t>
  </si>
  <si>
    <t>613 1 17 01050 13 0000 180</t>
  </si>
  <si>
    <t>613 2 00 00000 00 0000 000</t>
  </si>
  <si>
    <t>613 2 02 00000 00 0000 000</t>
  </si>
  <si>
    <t>613 2 02 01001 13 0000 151</t>
  </si>
  <si>
    <t>613 2 02 01003 13 0000 151</t>
  </si>
  <si>
    <t>613 2 02 02000 00 0000 151</t>
  </si>
  <si>
    <t>613 2 02 02077 10 0000 151</t>
  </si>
  <si>
    <t>613 2 02 02077 13 0000 151</t>
  </si>
  <si>
    <t>613 2 02 02088 10 0002 151</t>
  </si>
  <si>
    <t>613 2 02 02088 13 0002 151</t>
  </si>
  <si>
    <t>613 2 02 02088 13 0004 151</t>
  </si>
  <si>
    <t>613 2 02 02089 10 0002 151</t>
  </si>
  <si>
    <t>613 2 02 02089 13 0002 151</t>
  </si>
  <si>
    <t>613 2 02 02216 13 0000 151</t>
  </si>
  <si>
    <t>613 2 02 02999 10 0000 151</t>
  </si>
  <si>
    <t>613 2 02 02999 13 0000 151</t>
  </si>
  <si>
    <t>613 2 02 03015 13 0000 151</t>
  </si>
  <si>
    <t>613 2 02 04000 00 0000 151</t>
  </si>
  <si>
    <t>613 2 02 04014 10 0000 151</t>
  </si>
  <si>
    <t>613 2 02 04014 13 0000 151</t>
  </si>
  <si>
    <t>6132 02 04999 10 0000 151</t>
  </si>
  <si>
    <t>613 2 02 04999 13 0000 151</t>
  </si>
  <si>
    <t>6132 07 00000 00 0000 000</t>
  </si>
  <si>
    <t>613 2 07 05030 13 0000 180</t>
  </si>
  <si>
    <t>613 2 18 00000 00 0000 000</t>
  </si>
  <si>
    <t>613 2 18 05010 10 0000 180</t>
  </si>
  <si>
    <t>613 2 19 00000 00 0000 000</t>
  </si>
  <si>
    <t>613 2 19 05000 10 0000 151</t>
  </si>
  <si>
    <t>613 2 19 05000 13 0000 151</t>
  </si>
  <si>
    <t>6131 03 02240 01 0000 110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</si>
  <si>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казенных)(найм)</t>
  </si>
  <si>
    <t>613 1 17 05050 10 0516 180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</si>
  <si>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</si>
  <si>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 МКУ " Батовский КДЦ")</t>
  </si>
  <si>
    <t>613 1 17 05050 10 0517 180</t>
  </si>
  <si>
    <t xml:space="preserve">ДОХОДЫ ОТ ОКАЗАНИЯ ПЛАТНЫХ УСЛУГ И КОМПЕНСАЦИИ ЗАТРАТ ГОСУДАРСТВА </t>
  </si>
  <si>
    <t xml:space="preserve">Прочие  доходы от оказания  платных услуг и компенсационных затрат </t>
  </si>
  <si>
    <t>Прочие поступления от использования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</si>
  <si>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613 1 11 09045 100111 120</t>
  </si>
  <si>
    <t xml:space="preserve">                 Прогнозируемые </t>
  </si>
  <si>
    <t>613 1 13 00000 00 0000 000</t>
  </si>
  <si>
    <t>613 1 14 00000 00 0000 000</t>
  </si>
  <si>
    <t>613 1 14 02053 10 0000 410</t>
  </si>
  <si>
    <t>Иные межбюджетные трансферты( обществ инфраструк)</t>
  </si>
  <si>
    <t xml:space="preserve"> Прочие субсидии бюджетам поселений </t>
  </si>
  <si>
    <t>Иные межбюджетные трансферты( профилактика безнадзорности  и правонарушений несовершеннолетних)</t>
  </si>
  <si>
    <t>Иные межбюджетные трансферты( решение вопросов местного значения №48-ОЗ., выпадающие доходы)</t>
  </si>
  <si>
    <t>182 1 01 02000 01 0000 110</t>
  </si>
  <si>
    <t>100 1 03 02000 01 0000 110</t>
  </si>
  <si>
    <t>182 1 05 03020 01 0000 110</t>
  </si>
  <si>
    <t>182 1 06 01000 00 0000 110</t>
  </si>
  <si>
    <t>182 1 06 06000 00 0000 110</t>
  </si>
  <si>
    <t>182 1 06 06043 10 0000 110</t>
  </si>
  <si>
    <t>182  1 05 03000 01 0000 110</t>
  </si>
  <si>
    <t>182 1 01 02010 01 1000 110</t>
  </si>
  <si>
    <t>Субсидия  бюджетам поселений на реализацию  областного закона от14 декабря   2012 г №95 -ОЗ« Об  содействии развитию на части территрий муниципальных образований   Ленинградской области »</t>
  </si>
  <si>
    <t>Субсидия  бюджетам поселений на реализацию  областного закона от15 января 2018 г №03 -ОЗ« Об  содействии развитию  участия населения в осуществлении местного самоуправления муниципальных образований   Ленинградской области »</t>
  </si>
  <si>
    <t>Субсидия на проектирование и строительство (реконструкцию) автомобильный  дорог общего пользования местного значения</t>
  </si>
  <si>
    <t>Субсидия на капитальный ремонт и ремонт  автомобильных дорог общего пользвания местного значения</t>
  </si>
  <si>
    <t>Субсидия на поддержку граждан, путем социальных выплат и компенсаций ,нуждающихся в улучшении жилищных условий.</t>
  </si>
  <si>
    <t xml:space="preserve"> Прочие субсидии бюджетам поселений (развитие культуры)</t>
  </si>
  <si>
    <t>Прочие межбюджетные трансферты, передаваемые бюджетам сельских поселений( сбалансированность бюджета поселени</t>
  </si>
  <si>
    <t>613 2 02 29999 10 0000 151</t>
  </si>
  <si>
    <t>613 2 02 49999 10 0000 151</t>
  </si>
  <si>
    <t>613 2 02 20077 10 0000 151</t>
  </si>
  <si>
    <t>613 2 02 20216 10 0000 151</t>
  </si>
  <si>
    <t>613 1 1100000 00 0000 000</t>
  </si>
  <si>
    <t>182 1 06 0103 01 01000 110</t>
  </si>
  <si>
    <t>182 1 06 0603310 0000 110</t>
  </si>
  <si>
    <t>182 1 05 03010 01 1000 110</t>
  </si>
  <si>
    <t>613 1 13 01995100517130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</si>
  <si>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</si>
  <si>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</si>
  <si>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межбюджетные  трансферты на капитальные вложения объектов мун собственности</t>
  </si>
  <si>
    <t xml:space="preserve">Прочие межбюджетные трансферты, передаваемые бюджетам сельских поселений( </t>
  </si>
  <si>
    <t>Доходы от уплаты акцизов на дизельное топливо 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</si>
  <si>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613 2 02 20216 10 0000 150</t>
  </si>
  <si>
    <t>613 2 02 29999 10 0000 150</t>
  </si>
  <si>
    <t>613 2 02 40000 00 0000 150</t>
  </si>
  <si>
    <t>613 2 02 49999 10 0000 150</t>
  </si>
  <si>
    <t>613 2 02 351181 0 0000 150</t>
  </si>
  <si>
    <t>613 202 30 02 410 0000 150</t>
  </si>
  <si>
    <t>613 2 02 03000 00 0000 150</t>
  </si>
  <si>
    <t>100 1 03 02231 01 0000 110</t>
  </si>
  <si>
    <t>100 1 03 02251 01 0000 110</t>
  </si>
  <si>
    <t>613 2 02 20077 10 0000 150</t>
  </si>
  <si>
    <t>Субсидия на капитальный ремонт объектов в целях обустройства сельских населенных пунктов</t>
  </si>
  <si>
    <t>Субсидия на бюджетные  инвестиции  в объекты капитального строительства объектов газификации (в том числе  проектно-изыскательские  работы) собственности муниципальных  образований</t>
  </si>
  <si>
    <t>Субсидия на реализацию областного закона от 28.12.2018 года № 147-оз» О старостах сельских населенных пунктов Ленинградской области и содействии участия  населения в осуществлении местного самоуправления»</t>
  </si>
  <si>
    <t xml:space="preserve">Субсидия  на поддержку  развития общественной инфрастуктуры муниципального значения </t>
  </si>
  <si>
    <t>182 1 06 0103 01021000 110</t>
  </si>
  <si>
    <t xml:space="preserve">Субсидия  на ликвидацию стихийных свалок  </t>
  </si>
  <si>
    <t>код цели</t>
  </si>
  <si>
    <t>Субсидия на мероприятия по созданию мест(площадок)  накопления  твердвых коммунальных отходов</t>
  </si>
  <si>
    <t>1077</t>
  </si>
  <si>
    <t>613 2 02 16001 10 0000 150</t>
  </si>
  <si>
    <t xml:space="preserve">   поступления  доходов в бюджет Рождественского сельского поселения в 2022 год и  плановый период 2023-2024 г г.</t>
  </si>
  <si>
    <t>Утверждено бюджет Рождественского СП2023г</t>
  </si>
  <si>
    <t>Утверждено бюджет Рождественского СП 2024 г</t>
  </si>
  <si>
    <t xml:space="preserve">Утверждено бюджет Рождественского СП 2022год </t>
  </si>
  <si>
    <t>Субсидия  на  кап ремонт  объектов инфраструктуры</t>
  </si>
  <si>
    <t xml:space="preserve">Субсидия  на ликвидацию аварийных домов   </t>
  </si>
  <si>
    <t>Субсидия  на реализацию мероприятий по благоустройству дворовых территорий муниципальных образований</t>
  </si>
  <si>
    <t>Иные  межбюджетные трансферты, передаваемые бюджетам сельских поселений (32)</t>
  </si>
  <si>
    <t xml:space="preserve">Прочие межбюджетные трансферты, передаваемые бюджетам сельских поселений(поддержка  по развитию общественной ифраструктуры  муниципального значения в рамках ОМСУ) </t>
  </si>
  <si>
    <r>
      <t>Прочие межбюджетные трансферты, передаваемые бюджетам сельских поселений (поощерения</t>
    </r>
    <r>
      <rPr>
        <i/>
        <sz val="10"/>
        <color indexed="8"/>
        <rFont val="Times New Roman"/>
        <family val="1"/>
        <charset val="204"/>
      </rPr>
      <t>)</t>
    </r>
  </si>
  <si>
    <r>
      <t>Прочие межбюджетные трансферты, передаваемые бюджетам сельских поселений (ремонт дорог общего пользования</t>
    </r>
    <r>
      <rPr>
        <i/>
        <sz val="10"/>
        <color indexed="8"/>
        <rFont val="Times New Roman"/>
        <family val="1"/>
        <charset val="204"/>
      </rPr>
      <t>)</t>
    </r>
  </si>
  <si>
    <r>
      <t>Прочие межбюджетные трансферты, передаваемые бюджетам сельских поселений (организация и проведение культурных мероприятий</t>
    </r>
    <r>
      <rPr>
        <i/>
        <sz val="10"/>
        <color indexed="8"/>
        <rFont val="Times New Roman"/>
        <family val="1"/>
        <charset val="204"/>
      </rPr>
      <t>)</t>
    </r>
  </si>
  <si>
    <r>
      <t>Прочие межбюджетные трансферты, передаваемые бюджетам сельских поселений (депутские ГМР</t>
    </r>
    <r>
      <rPr>
        <i/>
        <sz val="10"/>
        <color indexed="8"/>
        <rFont val="Times New Roman"/>
        <family val="1"/>
        <charset val="204"/>
      </rPr>
      <t>)</t>
    </r>
  </si>
  <si>
    <r>
      <t>Прочие межбюджетные трансферты, передаваемые бюджетам сельских поселений (трудоустройство  несовершеннолетних 14-18 лет)</t>
    </r>
    <r>
      <rPr>
        <i/>
        <sz val="10"/>
        <color indexed="8"/>
        <rFont val="Times New Roman"/>
        <family val="1"/>
        <charset val="204"/>
      </rPr>
      <t>)</t>
    </r>
  </si>
  <si>
    <r>
      <t>Иные  межбюджетные трансферты, передаваемые бюджетам сельских поселений (</t>
    </r>
    <r>
      <rPr>
        <i/>
        <sz val="10"/>
        <color indexed="8"/>
        <rFont val="Times New Roman"/>
        <family val="1"/>
        <charset val="204"/>
      </rPr>
      <t>на развитие общественной инфраструктуры муниципального значения в рамках ОМСУ)</t>
    </r>
  </si>
  <si>
    <r>
      <t>Иные  межбюджетные трансферты, передаваемые бюджетам сельских поселений (</t>
    </r>
    <r>
      <rPr>
        <i/>
        <sz val="10"/>
        <color indexed="8"/>
        <rFont val="Times New Roman"/>
        <family val="1"/>
        <charset val="204"/>
      </rPr>
      <t>на проведения мероприятий Праздничного календаря )</t>
    </r>
  </si>
  <si>
    <t>№   73    от "16 " декабря   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</si>
</sst>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10419]###\ ###\ ###\ ###\ ##0.00"/>
  </numFmts>
  <fonts count="1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0"/>
      <color theme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distributed"/>
    </xf>
    <xf numFmtId="0" fontId="1" fillId="0" borderId="1" xfId="0" applyFont="1" applyBorder="1" applyAlignment="1">
      <alignment horizontal="left" vertical="distributed"/>
    </xf>
    <xf numFmtId="0" fontId="2" fillId="0" borderId="0" xfId="0" applyFont="1"/>
    <xf numFmtId="164" fontId="1" fillId="0" borderId="0" xfId="0" applyNumberFormat="1" applyFont="1"/>
    <xf numFmtId="0" fontId="4" fillId="0" borderId="0" xfId="0" applyFont="1"/>
    <xf numFmtId="0" fontId="1" fillId="0" borderId="2" xfId="0" applyFont="1" applyBorder="1" applyAlignment="1">
      <alignment horizontal="left" vertical="distributed"/>
    </xf>
    <xf numFmtId="0" fontId="5" fillId="2" borderId="3" xfId="1" applyNumberFormat="1" applyFont="1" applyFill="1" applyBorder="1" applyAlignment="1">
      <alignment horizontal="center" vertical="center" wrapText="1" readingOrder="1"/>
    </xf>
    <xf numFmtId="165" fontId="7" fillId="0" borderId="3" xfId="1" applyNumberFormat="1" applyFont="1" applyFill="1" applyBorder="1" applyAlignment="1">
      <alignment horizontal="right" vertical="center" wrapText="1" readingOrder="1"/>
    </xf>
    <xf numFmtId="0" fontId="7" fillId="0" borderId="3" xfId="1" applyNumberFormat="1" applyFont="1" applyFill="1" applyBorder="1" applyAlignment="1">
      <alignment horizontal="left" vertical="center" wrapText="1" readingOrder="1"/>
    </xf>
    <xf numFmtId="0" fontId="7" fillId="3" borderId="3" xfId="1" applyNumberFormat="1" applyFont="1" applyFill="1" applyBorder="1" applyAlignment="1">
      <alignment horizontal="left" vertical="center" wrapText="1" readingOrder="1"/>
    </xf>
    <xf numFmtId="0" fontId="7" fillId="0" borderId="3" xfId="1" applyNumberFormat="1" applyFont="1" applyFill="1" applyBorder="1" applyAlignment="1">
      <alignment horizontal="right" vertical="center" wrapText="1" readingOrder="1"/>
    </xf>
    <xf numFmtId="0" fontId="5" fillId="0" borderId="3" xfId="1" applyNumberFormat="1" applyFont="1" applyFill="1" applyBorder="1" applyAlignment="1">
      <alignment horizontal="left" vertical="center" wrapText="1" readingOrder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165" fontId="5" fillId="0" borderId="3" xfId="1" applyNumberFormat="1" applyFont="1" applyFill="1" applyBorder="1" applyAlignment="1">
      <alignment horizontal="right" vertical="center" wrapText="1" readingOrder="1"/>
    </xf>
    <xf numFmtId="165" fontId="5" fillId="3" borderId="3" xfId="1" applyNumberFormat="1" applyFont="1" applyFill="1" applyBorder="1" applyAlignment="1">
      <alignment horizontal="right" vertical="center" wrapText="1" readingOrder="1"/>
    </xf>
    <xf numFmtId="165" fontId="9" fillId="0" borderId="3" xfId="1" applyNumberFormat="1" applyFont="1" applyFill="1" applyBorder="1" applyAlignment="1">
      <alignment horizontal="right" vertical="center" wrapText="1" readingOrder="1"/>
    </xf>
    <xf numFmtId="0" fontId="9" fillId="0" borderId="3" xfId="1" applyNumberFormat="1" applyFont="1" applyFill="1" applyBorder="1" applyAlignment="1">
      <alignment horizontal="right" vertical="center" wrapText="1" readingOrder="1"/>
    </xf>
    <xf numFmtId="2" fontId="10" fillId="0" borderId="3" xfId="1" applyNumberFormat="1" applyFont="1" applyFill="1" applyBorder="1" applyAlignment="1">
      <alignment horizontal="right" vertical="center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165" fontId="11" fillId="0" borderId="3" xfId="1" applyNumberFormat="1" applyFont="1" applyFill="1" applyBorder="1" applyAlignment="1">
      <alignment horizontal="right" vertical="center" wrapText="1" readingOrder="1"/>
    </xf>
    <xf numFmtId="0" fontId="11" fillId="0" borderId="3" xfId="1" applyNumberFormat="1" applyFont="1" applyFill="1" applyBorder="1" applyAlignment="1">
      <alignment horizontal="left" vertical="center" wrapText="1" readingOrder="1"/>
    </xf>
    <xf numFmtId="0" fontId="3" fillId="0" borderId="0" xfId="0" applyFont="1" applyAlignment="1">
      <alignment horizontal="right" vertical="distributed"/>
    </xf>
    <xf numFmtId="49" fontId="1" fillId="0" borderId="1" xfId="0" applyNumberFormat="1" applyFont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 readingOrder="1"/>
    </xf>
    <xf numFmtId="165" fontId="12" fillId="0" borderId="3" xfId="1" applyNumberFormat="1" applyFont="1" applyFill="1" applyBorder="1" applyAlignment="1">
      <alignment horizontal="right" vertical="center" wrapText="1" readingOrder="1"/>
    </xf>
    <xf numFmtId="3" fontId="7" fillId="0" borderId="3" xfId="1" applyNumberFormat="1" applyFont="1" applyFill="1" applyBorder="1" applyAlignment="1">
      <alignment horizontal="left" vertical="center" wrapText="1" readingOrder="1"/>
    </xf>
    <xf numFmtId="3" fontId="5" fillId="0" borderId="3" xfId="1" applyNumberFormat="1" applyFont="1" applyFill="1" applyBorder="1" applyAlignment="1">
      <alignment horizontal="left" vertical="center" wrapText="1" readingOrder="1"/>
    </xf>
    <xf numFmtId="0" fontId="1" fillId="0" borderId="0" xfId="0" applyFont="1" applyAlignment="1">
      <alignment vertical="center" wrapText="1"/>
    </xf>
    <xf numFmtId="165" fontId="1" fillId="0" borderId="3" xfId="1" applyNumberFormat="1" applyFont="1" applyFill="1" applyBorder="1" applyAlignment="1">
      <alignment horizontal="right" vertical="center" wrapText="1" readingOrder="1"/>
    </xf>
    <xf numFmtId="165" fontId="2" fillId="0" borderId="3" xfId="1" applyNumberFormat="1" applyFont="1" applyFill="1" applyBorder="1" applyAlignment="1">
      <alignment horizontal="right" vertical="center" wrapText="1" readingOrder="1"/>
    </xf>
    <xf numFmtId="0" fontId="1" fillId="0" borderId="3" xfId="1" applyNumberFormat="1" applyFont="1" applyFill="1" applyBorder="1" applyAlignment="1">
      <alignment horizontal="right" vertical="center" wrapText="1" readingOrder="1"/>
    </xf>
    <xf numFmtId="2" fontId="2" fillId="0" borderId="3" xfId="1" applyNumberFormat="1" applyFont="1" applyFill="1" applyBorder="1" applyAlignment="1">
      <alignment horizontal="right" vertical="center" wrapText="1" readingOrder="1"/>
    </xf>
    <xf numFmtId="2" fontId="1" fillId="0" borderId="3" xfId="1" applyNumberFormat="1" applyFont="1" applyFill="1" applyBorder="1" applyAlignment="1">
      <alignment horizontal="right" vertical="center" wrapText="1" readingOrder="1"/>
    </xf>
    <xf numFmtId="0" fontId="2" fillId="0" borderId="3" xfId="1" applyNumberFormat="1" applyFont="1" applyFill="1" applyBorder="1" applyAlignment="1">
      <alignment horizontal="right" vertical="center" wrapText="1" readingOrder="1"/>
    </xf>
    <xf numFmtId="165" fontId="13" fillId="0" borderId="3" xfId="1" applyNumberFormat="1" applyFont="1" applyFill="1" applyBorder="1" applyAlignment="1">
      <alignment horizontal="right" vertical="center" wrapText="1" readingOrder="1"/>
    </xf>
    <xf numFmtId="0" fontId="1" fillId="0" borderId="0" xfId="0" applyFont="1" applyBorder="1" applyAlignment="1">
      <alignment horizontal="left" vertical="distributed"/>
    </xf>
    <xf numFmtId="49" fontId="1" fillId="0" borderId="0" xfId="0" applyNumberFormat="1" applyFont="1" applyBorder="1" applyAlignment="1">
      <alignment horizontal="left" vertical="center" wrapText="1"/>
    </xf>
    <xf numFmtId="0" fontId="7" fillId="0" borderId="4" xfId="1" applyNumberFormat="1" applyFont="1" applyFill="1" applyBorder="1" applyAlignment="1">
      <alignment horizontal="left" vertical="center" wrapText="1" readingOrder="1"/>
    </xf>
    <xf numFmtId="49" fontId="1" fillId="0" borderId="5" xfId="0" applyNumberFormat="1" applyFont="1" applyBorder="1" applyAlignment="1">
      <alignment horizontal="left" vertical="center" wrapText="1"/>
    </xf>
    <xf numFmtId="0" fontId="7" fillId="0" borderId="6" xfId="1" applyNumberFormat="1" applyFont="1" applyFill="1" applyBorder="1" applyAlignment="1">
      <alignment horizontal="left" vertical="center" wrapText="1" readingOrder="1"/>
    </xf>
    <xf numFmtId="49" fontId="1" fillId="0" borderId="7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7" fillId="0" borderId="5" xfId="1" applyNumberFormat="1" applyFont="1" applyFill="1" applyBorder="1" applyAlignment="1">
      <alignment horizontal="left" vertical="center" wrapText="1" readingOrder="1"/>
    </xf>
    <xf numFmtId="0" fontId="2" fillId="0" borderId="4" xfId="1" applyNumberFormat="1" applyFont="1" applyFill="1" applyBorder="1" applyAlignment="1">
      <alignment horizontal="right" vertical="center" wrapText="1" readingOrder="1"/>
    </xf>
    <xf numFmtId="0" fontId="1" fillId="0" borderId="4" xfId="1" applyNumberFormat="1" applyFont="1" applyFill="1" applyBorder="1" applyAlignment="1">
      <alignment horizontal="right" vertical="center" wrapText="1" readingOrder="1"/>
    </xf>
    <xf numFmtId="0" fontId="7" fillId="0" borderId="7" xfId="1" applyNumberFormat="1" applyFont="1" applyFill="1" applyBorder="1" applyAlignment="1">
      <alignment horizontal="left" vertical="center" wrapText="1" readingOrder="1"/>
    </xf>
    <xf numFmtId="2" fontId="2" fillId="0" borderId="6" xfId="1" applyNumberFormat="1" applyFont="1" applyFill="1" applyBorder="1" applyAlignment="1">
      <alignment horizontal="right" vertical="center" wrapText="1" readingOrder="1"/>
    </xf>
    <xf numFmtId="0" fontId="2" fillId="0" borderId="1" xfId="1" applyNumberFormat="1" applyFont="1" applyFill="1" applyBorder="1" applyAlignment="1">
      <alignment horizontal="right" vertical="center" wrapText="1" readingOrder="1"/>
    </xf>
    <xf numFmtId="0" fontId="1" fillId="0" borderId="1" xfId="1" applyNumberFormat="1" applyFont="1" applyFill="1" applyBorder="1" applyAlignment="1">
      <alignment horizontal="right" vertical="center" wrapText="1" readingOrder="1"/>
    </xf>
    <xf numFmtId="165" fontId="2" fillId="0" borderId="8" xfId="1" applyNumberFormat="1" applyFont="1" applyFill="1" applyBorder="1" applyAlignment="1">
      <alignment horizontal="right" vertical="center" wrapText="1" readingOrder="1"/>
    </xf>
    <xf numFmtId="0" fontId="5" fillId="4" borderId="3" xfId="1" applyNumberFormat="1" applyFont="1" applyFill="1" applyBorder="1" applyAlignment="1">
      <alignment horizontal="left" vertical="center" wrapText="1" readingOrder="1"/>
    </xf>
    <xf numFmtId="2" fontId="2" fillId="4" borderId="3" xfId="1" applyNumberFormat="1" applyFont="1" applyFill="1" applyBorder="1" applyAlignment="1">
      <alignment horizontal="right" vertical="center" wrapText="1" readingOrder="1"/>
    </xf>
    <xf numFmtId="165" fontId="5" fillId="4" borderId="3" xfId="1" applyNumberFormat="1" applyFont="1" applyFill="1" applyBorder="1" applyAlignment="1">
      <alignment horizontal="right" vertical="center" wrapText="1" readingOrder="1"/>
    </xf>
    <xf numFmtId="0" fontId="5" fillId="4" borderId="3" xfId="1" applyNumberFormat="1" applyFont="1" applyFill="1" applyBorder="1" applyAlignment="1">
      <alignment horizontal="center" vertical="center" wrapText="1" readingOrder="1"/>
    </xf>
    <xf numFmtId="165" fontId="5" fillId="5" borderId="3" xfId="1" applyNumberFormat="1" applyFont="1" applyFill="1" applyBorder="1" applyAlignment="1">
      <alignment horizontal="right" vertical="center" wrapText="1" readingOrder="1"/>
    </xf>
    <xf numFmtId="165" fontId="5" fillId="0" borderId="8" xfId="1" applyNumberFormat="1" applyFont="1" applyFill="1" applyBorder="1" applyAlignment="1">
      <alignment horizontal="right" vertical="center" wrapText="1" readingOrder="1"/>
    </xf>
    <xf numFmtId="0" fontId="7" fillId="0" borderId="9" xfId="1" applyNumberFormat="1" applyFont="1" applyFill="1" applyBorder="1" applyAlignment="1">
      <alignment horizontal="left" vertical="center" wrapText="1" readingOrder="1"/>
    </xf>
    <xf numFmtId="0" fontId="7" fillId="0" borderId="10" xfId="1" applyNumberFormat="1" applyFont="1" applyFill="1" applyBorder="1" applyAlignment="1">
      <alignment horizontal="left" vertical="center" wrapText="1" readingOrder="1"/>
    </xf>
    <xf numFmtId="0" fontId="5" fillId="0" borderId="10" xfId="1" applyNumberFormat="1" applyFont="1" applyFill="1" applyBorder="1" applyAlignment="1">
      <alignment horizontal="center" vertical="center" wrapText="1" readingOrder="1"/>
    </xf>
    <xf numFmtId="2" fontId="1" fillId="0" borderId="8" xfId="1" applyNumberFormat="1" applyFont="1" applyFill="1" applyBorder="1" applyAlignment="1">
      <alignment horizontal="right" vertical="center" wrapText="1" readingOrder="1"/>
    </xf>
    <xf numFmtId="2" fontId="2" fillId="0" borderId="8" xfId="1" applyNumberFormat="1" applyFont="1" applyFill="1" applyBorder="1" applyAlignment="1">
      <alignment horizontal="right" vertical="center" wrapText="1" readingOrder="1"/>
    </xf>
    <xf numFmtId="2" fontId="14" fillId="0" borderId="8" xfId="1" applyNumberFormat="1" applyFont="1" applyFill="1" applyBorder="1" applyAlignment="1">
      <alignment horizontal="right" vertical="center" wrapText="1" readingOrder="1"/>
    </xf>
    <xf numFmtId="2" fontId="12" fillId="0" borderId="8" xfId="1" applyNumberFormat="1" applyFont="1" applyFill="1" applyBorder="1" applyAlignment="1">
      <alignment horizontal="right" vertical="center" wrapText="1" readingOrder="1"/>
    </xf>
    <xf numFmtId="2" fontId="10" fillId="0" borderId="8" xfId="1" applyNumberFormat="1" applyFont="1" applyFill="1" applyBorder="1" applyAlignment="1">
      <alignment horizontal="right" vertical="center" wrapText="1" readingOrder="1"/>
    </xf>
    <xf numFmtId="0" fontId="7" fillId="0" borderId="8" xfId="1" applyNumberFormat="1" applyFont="1" applyFill="1" applyBorder="1" applyAlignment="1">
      <alignment horizontal="right" vertical="center" wrapText="1" readingOrder="1"/>
    </xf>
    <xf numFmtId="165" fontId="5" fillId="3" borderId="8" xfId="1" applyNumberFormat="1" applyFont="1" applyFill="1" applyBorder="1" applyAlignment="1">
      <alignment horizontal="right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vertical="center" wrapText="1"/>
    </xf>
    <xf numFmtId="165" fontId="15" fillId="0" borderId="3" xfId="1" applyNumberFormat="1" applyFont="1" applyFill="1" applyBorder="1" applyAlignment="1">
      <alignment horizontal="right" vertical="center" wrapText="1" readingOrder="1"/>
    </xf>
    <xf numFmtId="165" fontId="7" fillId="6" borderId="3" xfId="1" applyNumberFormat="1" applyFont="1" applyFill="1" applyBorder="1" applyAlignment="1">
      <alignment horizontal="right" vertical="center" wrapText="1" readingOrder="1"/>
    </xf>
    <xf numFmtId="165" fontId="16" fillId="0" borderId="3" xfId="1" applyNumberFormat="1" applyFont="1" applyFill="1" applyBorder="1" applyAlignment="1">
      <alignment horizontal="right" vertical="center" wrapText="1" readingOrder="1"/>
    </xf>
    <xf numFmtId="165" fontId="5" fillId="6" borderId="8" xfId="1" applyNumberFormat="1" applyFont="1" applyFill="1" applyBorder="1" applyAlignment="1">
      <alignment horizontal="right" vertical="center" wrapText="1" readingOrder="1"/>
    </xf>
    <xf numFmtId="0" fontId="7" fillId="3" borderId="3" xfId="1" applyNumberFormat="1" applyFont="1" applyFill="1" applyBorder="1" applyAlignment="1">
      <alignment horizontal="center" vertical="center" wrapText="1" readingOrder="1"/>
    </xf>
    <xf numFmtId="0" fontId="5" fillId="5" borderId="3" xfId="1" applyNumberFormat="1" applyFont="1" applyFill="1" applyBorder="1" applyAlignment="1">
      <alignment horizontal="left" vertical="center" wrapText="1" readingOrder="1"/>
    </xf>
    <xf numFmtId="0" fontId="5" fillId="5" borderId="3" xfId="1" applyNumberFormat="1" applyFont="1" applyFill="1" applyBorder="1" applyAlignment="1">
      <alignment horizontal="center" vertical="center" wrapText="1" readingOrder="1"/>
    </xf>
    <xf numFmtId="0" fontId="7" fillId="3" borderId="10" xfId="1" applyNumberFormat="1" applyFont="1" applyFill="1" applyBorder="1" applyAlignment="1">
      <alignment horizontal="left" vertical="center" wrapText="1" readingOrder="1"/>
    </xf>
    <xf numFmtId="0" fontId="7" fillId="3" borderId="1" xfId="1" applyNumberFormat="1" applyFont="1" applyFill="1" applyBorder="1" applyAlignment="1">
      <alignment horizontal="left" vertical="center" wrapText="1" readingOrder="1"/>
    </xf>
    <xf numFmtId="0" fontId="2" fillId="4" borderId="3" xfId="1" applyNumberFormat="1" applyFont="1" applyFill="1" applyBorder="1" applyAlignment="1">
      <alignment horizontal="left" vertical="center" wrapText="1" readingOrder="1"/>
    </xf>
    <xf numFmtId="165" fontId="2" fillId="4" borderId="3" xfId="1" applyNumberFormat="1" applyFont="1" applyFill="1" applyBorder="1" applyAlignment="1">
      <alignment horizontal="right" vertical="center" wrapText="1" readingOrder="1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3" fillId="0" borderId="0" xfId="0" applyFont="1" applyAlignment="1">
      <alignment horizontal="right" vertical="distributed"/>
    </xf>
    <xf numFmtId="0" fontId="2" fillId="0" borderId="11" xfId="0" applyFont="1" applyBorder="1" applyAlignment="1">
      <alignment horizontal="center" vertical="distributed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view="pageBreakPreview" zoomScaleNormal="100" workbookViewId="0">
      <selection activeCell="A5" sqref="A5:F5"/>
    </sheetView>
  </sheetViews>
  <sheetFormatPr defaultColWidth="9.109375" defaultRowHeight="13.2" x14ac:dyDescent="0.25"/>
  <cols>
    <col min="1" max="1" width="25.21875" style="1" customWidth="1"/>
    <col min="2" max="2" width="34.6640625" style="1" customWidth="1"/>
    <col min="3" max="3" width="6.21875" style="1" customWidth="1"/>
    <col min="4" max="4" width="11.6640625" style="1" customWidth="1"/>
    <col min="5" max="5" width="10.44140625" style="1" customWidth="1"/>
    <col min="6" max="6" width="10.77734375" style="1" customWidth="1"/>
    <col min="7" max="16384" width="9.109375" style="1"/>
  </cols>
  <sheetData>
    <row r="1" spans="1:6" ht="18" customHeight="1" x14ac:dyDescent="0.25">
      <c r="B1" s="81" t="s">
        <v>6</v>
      </c>
      <c r="C1" s="81"/>
      <c r="D1" s="81"/>
      <c r="E1" s="2"/>
      <c r="F1" s="2"/>
    </row>
    <row r="2" spans="1:6" x14ac:dyDescent="0.25">
      <c r="A2" s="81" t="s">
        <v>0</v>
      </c>
      <c r="B2" s="81"/>
      <c r="C2" s="81"/>
      <c r="D2" s="81"/>
      <c r="E2" s="2"/>
      <c r="F2" s="2"/>
    </row>
    <row r="3" spans="1:6" ht="11.25" customHeight="1" x14ac:dyDescent="0.25">
      <c r="A3" s="4"/>
      <c r="B3" s="82" t="s">
        <v>258</v>
      </c>
      <c r="C3" s="82"/>
      <c r="D3" s="83"/>
      <c r="E3" s="23"/>
      <c r="F3" s="23"/>
    </row>
    <row r="4" spans="1:6" ht="13.5" customHeight="1" x14ac:dyDescent="0.25">
      <c r="B4" s="4" t="s">
        <v>185</v>
      </c>
      <c r="C4" s="4"/>
    </row>
    <row r="5" spans="1:6" ht="35.4" customHeight="1" x14ac:dyDescent="0.25">
      <c r="A5" s="84" t="s">
        <v>242</v>
      </c>
      <c r="B5" s="84"/>
      <c r="C5" s="84"/>
      <c r="D5" s="84"/>
      <c r="E5" s="84"/>
      <c r="F5" s="84"/>
    </row>
    <row r="6" spans="1:6" ht="68.400000000000006" customHeight="1" x14ac:dyDescent="0.25">
      <c r="A6" s="8" t="s">
        <v>8</v>
      </c>
      <c r="B6" s="8" t="s">
        <v>9</v>
      </c>
      <c r="C6" s="8" t="s">
        <v>238</v>
      </c>
      <c r="D6" s="8" t="s">
        <v>245</v>
      </c>
      <c r="E6" s="8" t="s">
        <v>243</v>
      </c>
      <c r="F6" s="8" t="s">
        <v>244</v>
      </c>
    </row>
    <row r="7" spans="1:6" ht="26.4" x14ac:dyDescent="0.25">
      <c r="A7" s="11"/>
      <c r="B7" s="74" t="s">
        <v>10</v>
      </c>
      <c r="C7" s="74"/>
      <c r="D7" s="16">
        <f>D8+D41</f>
        <v>23300.98</v>
      </c>
      <c r="E7" s="16">
        <f>E8+E41</f>
        <v>23320</v>
      </c>
      <c r="F7" s="16">
        <f>F8+F41</f>
        <v>24350</v>
      </c>
    </row>
    <row r="8" spans="1:6" ht="22.8" customHeight="1" x14ac:dyDescent="0.25">
      <c r="A8" s="11"/>
      <c r="B8" s="74" t="s">
        <v>11</v>
      </c>
      <c r="C8" s="74"/>
      <c r="D8" s="16">
        <f>D9+D17+D22+D25+D32</f>
        <v>22150</v>
      </c>
      <c r="E8" s="16">
        <f>E9+E17+E22+E25+E32</f>
        <v>22200</v>
      </c>
      <c r="F8" s="16">
        <f>F9+F17+F22+F25+F32</f>
        <v>23200</v>
      </c>
    </row>
    <row r="9" spans="1:6" ht="44.4" customHeight="1" x14ac:dyDescent="0.25">
      <c r="A9" s="13" t="s">
        <v>193</v>
      </c>
      <c r="B9" s="14" t="s">
        <v>1</v>
      </c>
      <c r="C9" s="14"/>
      <c r="D9" s="15">
        <f>D10</f>
        <v>4600</v>
      </c>
      <c r="E9" s="15">
        <f>E10</f>
        <v>4600</v>
      </c>
      <c r="F9" s="15">
        <f>F10</f>
        <v>4700</v>
      </c>
    </row>
    <row r="10" spans="1:6" ht="96" customHeight="1" x14ac:dyDescent="0.25">
      <c r="A10" s="10" t="s">
        <v>200</v>
      </c>
      <c r="B10" s="10" t="s">
        <v>12</v>
      </c>
      <c r="C10" s="10"/>
      <c r="D10" s="30">
        <v>4600</v>
      </c>
      <c r="E10" s="9">
        <v>4600</v>
      </c>
      <c r="F10" s="9">
        <v>4700</v>
      </c>
    </row>
    <row r="11" spans="1:6" ht="37.5" hidden="1" customHeight="1" x14ac:dyDescent="0.25">
      <c r="A11" s="10" t="s">
        <v>124</v>
      </c>
      <c r="B11" s="10" t="s">
        <v>13</v>
      </c>
      <c r="C11" s="10"/>
      <c r="D11" s="9"/>
      <c r="E11" s="9"/>
      <c r="F11" s="9"/>
    </row>
    <row r="12" spans="1:6" ht="66" hidden="1" x14ac:dyDescent="0.25">
      <c r="A12" s="10" t="s">
        <v>14</v>
      </c>
      <c r="B12" s="10" t="s">
        <v>15</v>
      </c>
      <c r="C12" s="10"/>
      <c r="D12" s="9"/>
      <c r="E12" s="9"/>
      <c r="F12" s="9"/>
    </row>
    <row r="13" spans="1:6" ht="39.6" hidden="1" x14ac:dyDescent="0.25">
      <c r="A13" s="13" t="s">
        <v>16</v>
      </c>
      <c r="B13" s="14" t="s">
        <v>17</v>
      </c>
      <c r="C13" s="14"/>
      <c r="D13" s="9"/>
      <c r="E13" s="9"/>
      <c r="F13" s="9"/>
    </row>
    <row r="14" spans="1:6" ht="92.4" hidden="1" x14ac:dyDescent="0.25">
      <c r="A14" s="10" t="s">
        <v>18</v>
      </c>
      <c r="B14" s="10" t="s">
        <v>19</v>
      </c>
      <c r="C14" s="10"/>
      <c r="D14" s="9"/>
      <c r="E14" s="9"/>
      <c r="F14" s="9"/>
    </row>
    <row r="15" spans="1:6" ht="118.8" hidden="1" x14ac:dyDescent="0.25">
      <c r="A15" s="10" t="s">
        <v>20</v>
      </c>
      <c r="B15" s="10" t="s">
        <v>21</v>
      </c>
      <c r="C15" s="10"/>
      <c r="D15" s="9"/>
      <c r="E15" s="9"/>
      <c r="F15" s="9"/>
    </row>
    <row r="16" spans="1:6" ht="0.6" customHeight="1" x14ac:dyDescent="0.25">
      <c r="A16" s="10" t="s">
        <v>22</v>
      </c>
      <c r="B16" s="10" t="s">
        <v>23</v>
      </c>
      <c r="C16" s="10"/>
      <c r="D16" s="9"/>
      <c r="E16" s="9"/>
      <c r="F16" s="9"/>
    </row>
    <row r="17" spans="1:6" ht="60.6" customHeight="1" x14ac:dyDescent="0.25">
      <c r="A17" s="13" t="s">
        <v>194</v>
      </c>
      <c r="B17" s="14" t="s">
        <v>17</v>
      </c>
      <c r="C17" s="14"/>
      <c r="D17" s="15">
        <f>D19+D21</f>
        <v>3350</v>
      </c>
      <c r="E17" s="15">
        <f>E19+E21</f>
        <v>3400</v>
      </c>
      <c r="F17" s="15">
        <v>3500</v>
      </c>
    </row>
    <row r="18" spans="1:6" ht="0.6" customHeight="1" x14ac:dyDescent="0.25">
      <c r="A18" s="10" t="s">
        <v>175</v>
      </c>
      <c r="B18" s="10" t="s">
        <v>21</v>
      </c>
      <c r="C18" s="10"/>
      <c r="D18" s="9"/>
      <c r="E18" s="9"/>
      <c r="F18" s="9"/>
    </row>
    <row r="19" spans="1:6" ht="108" customHeight="1" x14ac:dyDescent="0.25">
      <c r="A19" s="10" t="s">
        <v>229</v>
      </c>
      <c r="B19" s="10" t="s">
        <v>221</v>
      </c>
      <c r="C19" s="10"/>
      <c r="D19" s="9">
        <v>850</v>
      </c>
      <c r="E19" s="9">
        <v>800</v>
      </c>
      <c r="F19" s="9">
        <v>1000</v>
      </c>
    </row>
    <row r="20" spans="1:6" ht="11.4" hidden="1" customHeight="1" x14ac:dyDescent="0.25">
      <c r="A20" s="10"/>
      <c r="B20" s="10"/>
      <c r="C20" s="10"/>
      <c r="D20" s="9"/>
      <c r="E20" s="9"/>
      <c r="F20" s="9"/>
    </row>
    <row r="21" spans="1:6" ht="92.4" customHeight="1" x14ac:dyDescent="0.25">
      <c r="A21" s="10" t="s">
        <v>230</v>
      </c>
      <c r="B21" s="10" t="s">
        <v>23</v>
      </c>
      <c r="C21" s="10"/>
      <c r="D21" s="9">
        <v>2500</v>
      </c>
      <c r="E21" s="9">
        <v>2600</v>
      </c>
      <c r="F21" s="9">
        <v>3000</v>
      </c>
    </row>
    <row r="22" spans="1:6" ht="39" customHeight="1" x14ac:dyDescent="0.25">
      <c r="A22" s="13" t="s">
        <v>199</v>
      </c>
      <c r="B22" s="14" t="s">
        <v>2</v>
      </c>
      <c r="C22" s="14"/>
      <c r="D22" s="15">
        <v>0</v>
      </c>
      <c r="E22" s="15">
        <v>0</v>
      </c>
      <c r="F22" s="15">
        <v>0</v>
      </c>
    </row>
    <row r="23" spans="1:6" ht="18.600000000000001" customHeight="1" x14ac:dyDescent="0.25">
      <c r="A23" s="10" t="s">
        <v>215</v>
      </c>
      <c r="B23" s="10" t="s">
        <v>2</v>
      </c>
      <c r="C23" s="10"/>
      <c r="D23" s="9">
        <v>0</v>
      </c>
      <c r="E23" s="9">
        <v>0</v>
      </c>
      <c r="F23" s="9">
        <v>0</v>
      </c>
    </row>
    <row r="24" spans="1:6" ht="28.2" hidden="1" customHeight="1" x14ac:dyDescent="0.25">
      <c r="A24" s="10" t="s">
        <v>195</v>
      </c>
      <c r="B24" s="10" t="s">
        <v>24</v>
      </c>
      <c r="C24" s="10"/>
      <c r="D24" s="9"/>
      <c r="E24" s="9"/>
      <c r="F24" s="9"/>
    </row>
    <row r="25" spans="1:6" ht="34.200000000000003" customHeight="1" x14ac:dyDescent="0.25">
      <c r="A25" s="13" t="s">
        <v>196</v>
      </c>
      <c r="B25" s="14" t="s">
        <v>3</v>
      </c>
      <c r="C25" s="14"/>
      <c r="D25" s="15">
        <f>D26+D27</f>
        <v>1000</v>
      </c>
      <c r="E25" s="15">
        <f>E26+E27</f>
        <v>1000</v>
      </c>
      <c r="F25" s="15">
        <f>F26+F27</f>
        <v>1300</v>
      </c>
    </row>
    <row r="26" spans="1:6" ht="66" x14ac:dyDescent="0.25">
      <c r="A26" s="10" t="s">
        <v>213</v>
      </c>
      <c r="B26" s="10" t="s">
        <v>25</v>
      </c>
      <c r="C26" s="10"/>
      <c r="D26" s="9">
        <v>700</v>
      </c>
      <c r="E26" s="9">
        <v>700</v>
      </c>
      <c r="F26" s="9">
        <v>900</v>
      </c>
    </row>
    <row r="27" spans="1:6" ht="66" x14ac:dyDescent="0.25">
      <c r="A27" s="10" t="s">
        <v>236</v>
      </c>
      <c r="B27" s="10" t="s">
        <v>26</v>
      </c>
      <c r="C27" s="10"/>
      <c r="D27" s="9">
        <v>300</v>
      </c>
      <c r="E27" s="9">
        <v>300</v>
      </c>
      <c r="F27" s="9">
        <v>400</v>
      </c>
    </row>
    <row r="28" spans="1:6" hidden="1" x14ac:dyDescent="0.25">
      <c r="A28" s="13"/>
      <c r="B28" s="14"/>
      <c r="C28" s="14"/>
      <c r="D28" s="15"/>
      <c r="E28" s="15"/>
      <c r="F28" s="15"/>
    </row>
    <row r="29" spans="1:6" hidden="1" x14ac:dyDescent="0.25">
      <c r="A29" s="10"/>
      <c r="B29" s="10"/>
      <c r="C29" s="10"/>
      <c r="D29" s="9"/>
      <c r="E29" s="9"/>
      <c r="F29" s="9"/>
    </row>
    <row r="30" spans="1:6" ht="30" hidden="1" customHeight="1" x14ac:dyDescent="0.25">
      <c r="A30" s="10"/>
      <c r="B30" s="10"/>
      <c r="C30" s="10"/>
      <c r="D30" s="9"/>
      <c r="E30" s="9"/>
      <c r="F30" s="9"/>
    </row>
    <row r="31" spans="1:6" ht="30" hidden="1" customHeight="1" x14ac:dyDescent="0.25">
      <c r="A31" s="10"/>
      <c r="B31" s="10"/>
      <c r="C31" s="10"/>
      <c r="D31" s="9"/>
      <c r="E31" s="9"/>
      <c r="F31" s="9"/>
    </row>
    <row r="32" spans="1:6" ht="18.600000000000001" customHeight="1" x14ac:dyDescent="0.25">
      <c r="A32" s="13" t="s">
        <v>197</v>
      </c>
      <c r="B32" s="14" t="s">
        <v>4</v>
      </c>
      <c r="C32" s="14"/>
      <c r="D32" s="15">
        <f>D33+D37</f>
        <v>13200</v>
      </c>
      <c r="E32" s="15">
        <f>E33+E37</f>
        <v>13200</v>
      </c>
      <c r="F32" s="15">
        <f>F33+F37</f>
        <v>13700</v>
      </c>
    </row>
    <row r="33" spans="1:6" ht="31.2" customHeight="1" x14ac:dyDescent="0.25">
      <c r="A33" s="10" t="s">
        <v>214</v>
      </c>
      <c r="B33" s="10" t="s">
        <v>27</v>
      </c>
      <c r="C33" s="10"/>
      <c r="D33" s="9">
        <v>6500</v>
      </c>
      <c r="E33" s="9">
        <v>6400</v>
      </c>
      <c r="F33" s="9">
        <v>6800</v>
      </c>
    </row>
    <row r="34" spans="1:6" ht="29.25" hidden="1" customHeight="1" x14ac:dyDescent="0.25">
      <c r="A34" s="10" t="s">
        <v>125</v>
      </c>
      <c r="B34" s="10" t="s">
        <v>28</v>
      </c>
      <c r="C34" s="10"/>
      <c r="D34" s="9"/>
      <c r="E34" s="9"/>
      <c r="F34" s="9"/>
    </row>
    <row r="35" spans="1:6" ht="19.5" hidden="1" customHeight="1" x14ac:dyDescent="0.25">
      <c r="A35" s="10" t="s">
        <v>29</v>
      </c>
      <c r="B35" s="10" t="s">
        <v>30</v>
      </c>
      <c r="C35" s="10"/>
      <c r="D35" s="9"/>
      <c r="E35" s="9"/>
      <c r="F35" s="9"/>
    </row>
    <row r="36" spans="1:6" hidden="1" x14ac:dyDescent="0.25">
      <c r="A36" s="10" t="s">
        <v>31</v>
      </c>
      <c r="B36" s="10" t="s">
        <v>32</v>
      </c>
      <c r="C36" s="10"/>
      <c r="D36" s="9"/>
      <c r="E36" s="9"/>
      <c r="F36" s="9"/>
    </row>
    <row r="37" spans="1:6" ht="52.2" customHeight="1" x14ac:dyDescent="0.25">
      <c r="A37" s="10" t="s">
        <v>198</v>
      </c>
      <c r="B37" s="10" t="s">
        <v>33</v>
      </c>
      <c r="C37" s="10"/>
      <c r="D37" s="9">
        <v>6700</v>
      </c>
      <c r="E37" s="9">
        <v>6800</v>
      </c>
      <c r="F37" s="9">
        <v>6900</v>
      </c>
    </row>
    <row r="38" spans="1:6" ht="39.75" hidden="1" customHeight="1" x14ac:dyDescent="0.25">
      <c r="A38" s="10" t="s">
        <v>126</v>
      </c>
      <c r="B38" s="10" t="s">
        <v>34</v>
      </c>
      <c r="C38" s="10"/>
      <c r="D38" s="9"/>
      <c r="E38" s="9"/>
      <c r="F38" s="9"/>
    </row>
    <row r="39" spans="1:6" ht="26.25" hidden="1" customHeight="1" x14ac:dyDescent="0.25">
      <c r="A39" s="13" t="s">
        <v>127</v>
      </c>
      <c r="B39" s="14" t="s">
        <v>35</v>
      </c>
      <c r="C39" s="14"/>
      <c r="D39" s="9"/>
      <c r="E39" s="9"/>
      <c r="F39" s="9"/>
    </row>
    <row r="40" spans="1:6" ht="0.75" hidden="1" customHeight="1" x14ac:dyDescent="0.25">
      <c r="A40" s="10" t="s">
        <v>36</v>
      </c>
      <c r="B40" s="10" t="s">
        <v>37</v>
      </c>
      <c r="C40" s="10"/>
      <c r="D40" s="9"/>
      <c r="E40" s="9"/>
      <c r="F40" s="9"/>
    </row>
    <row r="41" spans="1:6" ht="31.5" customHeight="1" x14ac:dyDescent="0.25">
      <c r="A41" s="11"/>
      <c r="B41" s="74" t="s">
        <v>38</v>
      </c>
      <c r="C41" s="74"/>
      <c r="D41" s="16">
        <f>D42+D56+D80+D84</f>
        <v>1150.98</v>
      </c>
      <c r="E41" s="16">
        <f>E42+E56+E80+E84</f>
        <v>1120</v>
      </c>
      <c r="F41" s="16">
        <f>F42+F56+F80+F84</f>
        <v>1150</v>
      </c>
    </row>
    <row r="42" spans="1:6" ht="62.4" customHeight="1" x14ac:dyDescent="0.25">
      <c r="A42" s="13" t="s">
        <v>212</v>
      </c>
      <c r="B42" s="14" t="s">
        <v>39</v>
      </c>
      <c r="C42" s="14"/>
      <c r="D42" s="15">
        <f>D48+D52+D53</f>
        <v>650.98</v>
      </c>
      <c r="E42" s="15">
        <f>E48+E52+E53</f>
        <v>660</v>
      </c>
      <c r="F42" s="15">
        <f>F48+F52+F53</f>
        <v>670</v>
      </c>
    </row>
    <row r="43" spans="1:6" ht="1.5" hidden="1" customHeight="1" x14ac:dyDescent="0.25">
      <c r="A43" s="10" t="s">
        <v>128</v>
      </c>
      <c r="B43" s="10" t="s">
        <v>40</v>
      </c>
      <c r="C43" s="10"/>
      <c r="D43" s="9"/>
      <c r="E43" s="9"/>
      <c r="F43" s="9"/>
    </row>
    <row r="44" spans="1:6" ht="105.6" hidden="1" x14ac:dyDescent="0.25">
      <c r="A44" s="10" t="s">
        <v>41</v>
      </c>
      <c r="B44" s="10" t="s">
        <v>42</v>
      </c>
      <c r="C44" s="10"/>
      <c r="D44" s="9"/>
      <c r="E44" s="9"/>
      <c r="F44" s="9"/>
    </row>
    <row r="45" spans="1:6" ht="16.5" hidden="1" customHeight="1" x14ac:dyDescent="0.25">
      <c r="A45" s="10" t="s">
        <v>43</v>
      </c>
      <c r="B45" s="10" t="s">
        <v>44</v>
      </c>
      <c r="C45" s="10"/>
      <c r="D45" s="12"/>
      <c r="E45" s="12"/>
      <c r="F45" s="12"/>
    </row>
    <row r="46" spans="1:6" ht="92.4" hidden="1" x14ac:dyDescent="0.25">
      <c r="A46" s="10" t="s">
        <v>45</v>
      </c>
      <c r="B46" s="10" t="s">
        <v>46</v>
      </c>
      <c r="C46" s="10"/>
      <c r="D46" s="9"/>
      <c r="E46" s="9"/>
      <c r="F46" s="9"/>
    </row>
    <row r="47" spans="1:6" ht="1.2" hidden="1" customHeight="1" x14ac:dyDescent="0.25">
      <c r="A47" s="10" t="s">
        <v>47</v>
      </c>
      <c r="B47" s="10" t="s">
        <v>48</v>
      </c>
      <c r="C47" s="10"/>
      <c r="D47" s="9"/>
      <c r="E47" s="9"/>
      <c r="F47" s="9"/>
    </row>
    <row r="48" spans="1:6" ht="79.2" x14ac:dyDescent="0.25">
      <c r="A48" s="22" t="s">
        <v>129</v>
      </c>
      <c r="B48" s="22" t="s">
        <v>49</v>
      </c>
      <c r="C48" s="22"/>
      <c r="D48" s="21">
        <v>200</v>
      </c>
      <c r="E48" s="21">
        <v>200</v>
      </c>
      <c r="F48" s="21">
        <v>200</v>
      </c>
    </row>
    <row r="49" spans="1:8" ht="0.75" customHeight="1" x14ac:dyDescent="0.25">
      <c r="A49" s="22" t="s">
        <v>129</v>
      </c>
      <c r="B49" s="22" t="s">
        <v>50</v>
      </c>
      <c r="C49" s="22"/>
      <c r="D49" s="17"/>
      <c r="E49" s="17"/>
      <c r="F49" s="17"/>
    </row>
    <row r="50" spans="1:8" ht="33" hidden="1" customHeight="1" x14ac:dyDescent="0.25">
      <c r="A50" s="22" t="s">
        <v>130</v>
      </c>
      <c r="B50" s="22" t="s">
        <v>51</v>
      </c>
      <c r="C50" s="22"/>
      <c r="D50" s="17"/>
      <c r="E50" s="17"/>
      <c r="F50" s="17"/>
    </row>
    <row r="51" spans="1:8" ht="0.75" hidden="1" customHeight="1" x14ac:dyDescent="0.25">
      <c r="A51" s="22" t="s">
        <v>52</v>
      </c>
      <c r="B51" s="22" t="s">
        <v>53</v>
      </c>
      <c r="C51" s="22"/>
      <c r="D51" s="18"/>
      <c r="E51" s="18"/>
      <c r="F51" s="18"/>
    </row>
    <row r="52" spans="1:8" ht="64.8" customHeight="1" x14ac:dyDescent="0.25">
      <c r="A52" s="22" t="s">
        <v>131</v>
      </c>
      <c r="B52" s="22" t="s">
        <v>183</v>
      </c>
      <c r="C52" s="22"/>
      <c r="D52" s="21">
        <v>150.97999999999999</v>
      </c>
      <c r="E52" s="21">
        <v>160</v>
      </c>
      <c r="F52" s="21">
        <v>170</v>
      </c>
      <c r="H52" s="6"/>
    </row>
    <row r="53" spans="1:8" ht="78" customHeight="1" x14ac:dyDescent="0.25">
      <c r="A53" s="10" t="s">
        <v>184</v>
      </c>
      <c r="B53" s="10" t="s">
        <v>176</v>
      </c>
      <c r="C53" s="10"/>
      <c r="D53" s="9">
        <v>300</v>
      </c>
      <c r="E53" s="9">
        <v>300</v>
      </c>
      <c r="F53" s="9">
        <v>300</v>
      </c>
      <c r="H53" s="6"/>
    </row>
    <row r="54" spans="1:8" ht="39.6" hidden="1" customHeight="1" x14ac:dyDescent="0.25">
      <c r="A54" s="28">
        <v>6.1311690050100003E+19</v>
      </c>
      <c r="B54" s="13" t="s">
        <v>217</v>
      </c>
      <c r="C54" s="13"/>
      <c r="D54" s="9">
        <v>2.0299999999999998</v>
      </c>
      <c r="E54" s="9"/>
      <c r="F54" s="9"/>
      <c r="H54" s="6"/>
    </row>
    <row r="55" spans="1:8" ht="78.599999999999994" hidden="1" customHeight="1" x14ac:dyDescent="0.25">
      <c r="A55" s="27">
        <v>6.1311690050100003E+19</v>
      </c>
      <c r="B55" s="10" t="s">
        <v>218</v>
      </c>
      <c r="C55" s="10"/>
      <c r="D55" s="9">
        <v>2.0299999999999998</v>
      </c>
      <c r="E55" s="9">
        <v>0</v>
      </c>
      <c r="F55" s="9">
        <v>0</v>
      </c>
      <c r="H55" s="6"/>
    </row>
    <row r="56" spans="1:8" ht="51" customHeight="1" x14ac:dyDescent="0.25">
      <c r="A56" s="13" t="s">
        <v>186</v>
      </c>
      <c r="B56" s="14" t="s">
        <v>181</v>
      </c>
      <c r="C56" s="14"/>
      <c r="D56" s="15">
        <f>D57</f>
        <v>200</v>
      </c>
      <c r="E56" s="15">
        <f>E57</f>
        <v>210</v>
      </c>
      <c r="F56" s="15">
        <f>F57</f>
        <v>230</v>
      </c>
      <c r="H56" s="6"/>
    </row>
    <row r="57" spans="1:8" ht="33" customHeight="1" x14ac:dyDescent="0.25">
      <c r="A57" s="10" t="s">
        <v>216</v>
      </c>
      <c r="B57" s="10" t="s">
        <v>182</v>
      </c>
      <c r="C57" s="10"/>
      <c r="D57" s="9">
        <v>200</v>
      </c>
      <c r="E57" s="9">
        <v>210</v>
      </c>
      <c r="F57" s="9">
        <v>230</v>
      </c>
      <c r="H57" s="5"/>
    </row>
    <row r="58" spans="1:8" ht="1.5" hidden="1" customHeight="1" x14ac:dyDescent="0.25">
      <c r="A58" s="13" t="s">
        <v>54</v>
      </c>
      <c r="B58" s="14" t="s">
        <v>55</v>
      </c>
      <c r="C58" s="14"/>
      <c r="D58" s="9"/>
      <c r="E58" s="9"/>
      <c r="F58" s="9"/>
    </row>
    <row r="59" spans="1:8" ht="39.6" hidden="1" x14ac:dyDescent="0.25">
      <c r="A59" s="10" t="s">
        <v>56</v>
      </c>
      <c r="B59" s="10" t="s">
        <v>57</v>
      </c>
      <c r="C59" s="10"/>
      <c r="D59" s="9"/>
      <c r="E59" s="9"/>
      <c r="F59" s="9"/>
    </row>
    <row r="60" spans="1:8" ht="39.6" hidden="1" x14ac:dyDescent="0.25">
      <c r="A60" s="10" t="s">
        <v>58</v>
      </c>
      <c r="B60" s="10" t="s">
        <v>59</v>
      </c>
      <c r="C60" s="10"/>
      <c r="D60" s="9"/>
      <c r="E60" s="9"/>
      <c r="F60" s="9"/>
    </row>
    <row r="61" spans="1:8" ht="26.4" hidden="1" x14ac:dyDescent="0.25">
      <c r="A61" s="10" t="s">
        <v>60</v>
      </c>
      <c r="B61" s="10" t="s">
        <v>61</v>
      </c>
      <c r="C61" s="10"/>
      <c r="D61" s="12"/>
      <c r="E61" s="12"/>
      <c r="F61" s="12"/>
    </row>
    <row r="62" spans="1:8" ht="1.5" hidden="1" customHeight="1" x14ac:dyDescent="0.25">
      <c r="A62" s="10" t="s">
        <v>132</v>
      </c>
      <c r="B62" s="10" t="s">
        <v>62</v>
      </c>
      <c r="C62" s="10"/>
      <c r="D62" s="9"/>
      <c r="E62" s="9"/>
      <c r="F62" s="9"/>
    </row>
    <row r="63" spans="1:8" ht="39.6" hidden="1" x14ac:dyDescent="0.25">
      <c r="A63" s="13" t="s">
        <v>63</v>
      </c>
      <c r="B63" s="14" t="s">
        <v>64</v>
      </c>
      <c r="C63" s="14"/>
      <c r="D63" s="9"/>
      <c r="E63" s="9"/>
      <c r="F63" s="9"/>
    </row>
    <row r="64" spans="1:8" ht="27" hidden="1" customHeight="1" x14ac:dyDescent="0.25">
      <c r="A64" s="10" t="s">
        <v>133</v>
      </c>
      <c r="B64" s="10" t="s">
        <v>65</v>
      </c>
      <c r="C64" s="10"/>
      <c r="D64" s="9"/>
      <c r="E64" s="9"/>
      <c r="F64" s="9"/>
    </row>
    <row r="65" spans="1:7" ht="25.5" hidden="1" customHeight="1" x14ac:dyDescent="0.25">
      <c r="A65" s="10" t="s">
        <v>134</v>
      </c>
      <c r="B65" s="10" t="s">
        <v>66</v>
      </c>
      <c r="C65" s="10"/>
      <c r="D65" s="9"/>
      <c r="E65" s="9"/>
      <c r="F65" s="9"/>
    </row>
    <row r="66" spans="1:7" ht="44.25" hidden="1" customHeight="1" x14ac:dyDescent="0.25">
      <c r="A66" s="10" t="s">
        <v>135</v>
      </c>
      <c r="B66" s="10" t="s">
        <v>67</v>
      </c>
      <c r="C66" s="10"/>
      <c r="D66" s="9"/>
      <c r="E66" s="9"/>
      <c r="F66" s="9"/>
      <c r="G66" s="5"/>
    </row>
    <row r="67" spans="1:7" ht="118.8" hidden="1" x14ac:dyDescent="0.25">
      <c r="A67" s="10" t="s">
        <v>68</v>
      </c>
      <c r="B67" s="10" t="s">
        <v>69</v>
      </c>
      <c r="C67" s="10"/>
      <c r="D67" s="12"/>
      <c r="E67" s="12"/>
      <c r="F67" s="12"/>
    </row>
    <row r="68" spans="1:7" ht="118.8" hidden="1" x14ac:dyDescent="0.25">
      <c r="A68" s="10" t="s">
        <v>70</v>
      </c>
      <c r="B68" s="10" t="s">
        <v>71</v>
      </c>
      <c r="C68" s="10"/>
      <c r="D68" s="9"/>
      <c r="E68" s="9"/>
      <c r="F68" s="9"/>
    </row>
    <row r="69" spans="1:7" ht="118.8" hidden="1" x14ac:dyDescent="0.25">
      <c r="A69" s="10" t="s">
        <v>72</v>
      </c>
      <c r="B69" s="10" t="s">
        <v>73</v>
      </c>
      <c r="C69" s="10"/>
      <c r="D69" s="9"/>
      <c r="E69" s="9"/>
      <c r="F69" s="9"/>
    </row>
    <row r="70" spans="1:7" ht="52.8" hidden="1" x14ac:dyDescent="0.25">
      <c r="A70" s="13" t="s">
        <v>74</v>
      </c>
      <c r="B70" s="14" t="s">
        <v>75</v>
      </c>
      <c r="C70" s="14"/>
      <c r="D70" s="9"/>
      <c r="E70" s="9"/>
      <c r="F70" s="9"/>
    </row>
    <row r="71" spans="1:7" ht="66" hidden="1" x14ac:dyDescent="0.25">
      <c r="A71" s="10" t="s">
        <v>76</v>
      </c>
      <c r="B71" s="10" t="s">
        <v>77</v>
      </c>
      <c r="C71" s="10"/>
      <c r="D71" s="9"/>
      <c r="E71" s="9"/>
      <c r="F71" s="9"/>
    </row>
    <row r="72" spans="1:7" ht="43.5" hidden="1" customHeight="1" x14ac:dyDescent="0.25">
      <c r="A72" s="10" t="s">
        <v>136</v>
      </c>
      <c r="B72" s="10" t="s">
        <v>78</v>
      </c>
      <c r="C72" s="10"/>
      <c r="D72" s="9"/>
      <c r="E72" s="9"/>
      <c r="F72" s="9"/>
    </row>
    <row r="73" spans="1:7" ht="66" hidden="1" x14ac:dyDescent="0.25">
      <c r="A73" s="10" t="s">
        <v>137</v>
      </c>
      <c r="B73" s="10" t="s">
        <v>79</v>
      </c>
      <c r="C73" s="10"/>
      <c r="D73" s="9"/>
      <c r="E73" s="9"/>
      <c r="F73" s="9"/>
    </row>
    <row r="74" spans="1:7" ht="26.4" hidden="1" x14ac:dyDescent="0.25">
      <c r="A74" s="13" t="s">
        <v>138</v>
      </c>
      <c r="B74" s="14" t="s">
        <v>5</v>
      </c>
      <c r="C74" s="14"/>
      <c r="D74" s="9"/>
      <c r="E74" s="9"/>
      <c r="F74" s="9"/>
    </row>
    <row r="75" spans="1:7" ht="66" hidden="1" x14ac:dyDescent="0.25">
      <c r="A75" s="10" t="s">
        <v>139</v>
      </c>
      <c r="B75" s="10" t="s">
        <v>80</v>
      </c>
      <c r="C75" s="10"/>
      <c r="D75" s="12"/>
      <c r="E75" s="12"/>
      <c r="F75" s="12"/>
    </row>
    <row r="76" spans="1:7" ht="92.4" hidden="1" x14ac:dyDescent="0.25">
      <c r="A76" s="10" t="s">
        <v>140</v>
      </c>
      <c r="B76" s="10" t="s">
        <v>81</v>
      </c>
      <c r="C76" s="10"/>
      <c r="D76" s="12"/>
      <c r="E76" s="12"/>
      <c r="F76" s="12"/>
    </row>
    <row r="77" spans="1:7" ht="118.8" hidden="1" x14ac:dyDescent="0.25">
      <c r="A77" s="10" t="s">
        <v>141</v>
      </c>
      <c r="B77" s="10" t="s">
        <v>82</v>
      </c>
      <c r="C77" s="10"/>
      <c r="D77" s="12"/>
      <c r="E77" s="12"/>
      <c r="F77" s="12"/>
    </row>
    <row r="78" spans="1:7" ht="52.8" hidden="1" x14ac:dyDescent="0.25">
      <c r="A78" s="10" t="s">
        <v>142</v>
      </c>
      <c r="B78" s="10" t="s">
        <v>83</v>
      </c>
      <c r="C78" s="10"/>
      <c r="D78" s="9"/>
      <c r="E78" s="9"/>
      <c r="F78" s="9"/>
    </row>
    <row r="79" spans="1:7" ht="52.8" hidden="1" x14ac:dyDescent="0.25">
      <c r="A79" s="10" t="s">
        <v>143</v>
      </c>
      <c r="B79" s="10" t="s">
        <v>84</v>
      </c>
      <c r="C79" s="10"/>
      <c r="D79" s="9"/>
      <c r="E79" s="9"/>
      <c r="F79" s="9"/>
    </row>
    <row r="80" spans="1:7" ht="50.4" customHeight="1" x14ac:dyDescent="0.25">
      <c r="A80" s="10" t="s">
        <v>187</v>
      </c>
      <c r="B80" s="13" t="s">
        <v>64</v>
      </c>
      <c r="C80" s="13"/>
      <c r="D80" s="15">
        <f>D82</f>
        <v>200</v>
      </c>
      <c r="E80" s="15">
        <v>100</v>
      </c>
      <c r="F80" s="15">
        <v>100</v>
      </c>
    </row>
    <row r="81" spans="1:6" ht="12.75" hidden="1" customHeight="1" x14ac:dyDescent="0.25">
      <c r="A81" s="10"/>
      <c r="B81" s="10"/>
      <c r="C81" s="10"/>
      <c r="D81" s="9"/>
      <c r="E81" s="9"/>
      <c r="F81" s="9"/>
    </row>
    <row r="82" spans="1:6" ht="90.6" customHeight="1" x14ac:dyDescent="0.25">
      <c r="A82" s="10" t="s">
        <v>188</v>
      </c>
      <c r="B82" s="10" t="s">
        <v>73</v>
      </c>
      <c r="C82" s="10"/>
      <c r="D82" s="9">
        <v>200</v>
      </c>
      <c r="E82" s="9">
        <v>100</v>
      </c>
      <c r="F82" s="9">
        <v>100</v>
      </c>
    </row>
    <row r="83" spans="1:6" ht="12" hidden="1" customHeight="1" x14ac:dyDescent="0.25">
      <c r="A83" s="10"/>
      <c r="B83" s="10"/>
      <c r="C83" s="10"/>
      <c r="D83" s="9"/>
      <c r="E83" s="9"/>
      <c r="F83" s="9"/>
    </row>
    <row r="84" spans="1:6" ht="29.4" customHeight="1" x14ac:dyDescent="0.25">
      <c r="A84" s="13" t="s">
        <v>144</v>
      </c>
      <c r="B84" s="14" t="s">
        <v>85</v>
      </c>
      <c r="C84" s="14"/>
      <c r="D84" s="15">
        <f>D87</f>
        <v>100</v>
      </c>
      <c r="E84" s="15">
        <f>E87</f>
        <v>150</v>
      </c>
      <c r="F84" s="15">
        <f>F87</f>
        <v>150</v>
      </c>
    </row>
    <row r="85" spans="1:6" ht="24.75" hidden="1" customHeight="1" x14ac:dyDescent="0.25">
      <c r="A85" s="10" t="s">
        <v>145</v>
      </c>
      <c r="B85" s="10" t="s">
        <v>86</v>
      </c>
      <c r="C85" s="10"/>
      <c r="D85" s="12"/>
      <c r="E85" s="12"/>
      <c r="F85" s="12"/>
    </row>
    <row r="86" spans="1:6" ht="3.75" hidden="1" customHeight="1" x14ac:dyDescent="0.25">
      <c r="A86" s="10" t="s">
        <v>146</v>
      </c>
      <c r="B86" s="10" t="s">
        <v>87</v>
      </c>
      <c r="C86" s="10"/>
      <c r="D86" s="12"/>
      <c r="E86" s="12"/>
      <c r="F86" s="12"/>
    </row>
    <row r="87" spans="1:6" ht="31.8" customHeight="1" x14ac:dyDescent="0.25">
      <c r="A87" s="10" t="s">
        <v>177</v>
      </c>
      <c r="B87" s="10" t="s">
        <v>178</v>
      </c>
      <c r="C87" s="10"/>
      <c r="D87" s="9">
        <v>100</v>
      </c>
      <c r="E87" s="9">
        <v>150</v>
      </c>
      <c r="F87" s="9">
        <v>150</v>
      </c>
    </row>
    <row r="88" spans="1:6" ht="32.4" hidden="1" customHeight="1" x14ac:dyDescent="0.25">
      <c r="A88" s="10" t="s">
        <v>180</v>
      </c>
      <c r="B88" s="10" t="s">
        <v>179</v>
      </c>
      <c r="C88" s="10"/>
      <c r="D88" s="9"/>
      <c r="E88" s="9"/>
      <c r="F88" s="9"/>
    </row>
    <row r="89" spans="1:6" ht="39.6" customHeight="1" x14ac:dyDescent="0.25">
      <c r="A89" s="75" t="s">
        <v>147</v>
      </c>
      <c r="B89" s="76" t="s">
        <v>88</v>
      </c>
      <c r="C89" s="76"/>
      <c r="D89" s="56">
        <f>D90+D107+D111+D141</f>
        <v>98570.19</v>
      </c>
      <c r="E89" s="56">
        <f>E90+E107+E111+E141</f>
        <v>28532.519999999997</v>
      </c>
      <c r="F89" s="56">
        <f>F90+F107+F111+F141</f>
        <v>21281.219999999998</v>
      </c>
    </row>
    <row r="90" spans="1:6" ht="52.8" x14ac:dyDescent="0.25">
      <c r="A90" s="52" t="s">
        <v>148</v>
      </c>
      <c r="B90" s="55" t="s">
        <v>89</v>
      </c>
      <c r="C90" s="55"/>
      <c r="D90" s="54">
        <f>D91+D106</f>
        <v>18044.5</v>
      </c>
      <c r="E90" s="54">
        <f>E91+E106</f>
        <v>18604</v>
      </c>
      <c r="F90" s="54">
        <f>F91+F106</f>
        <v>19189.3</v>
      </c>
    </row>
    <row r="91" spans="1:6" ht="33.75" customHeight="1" x14ac:dyDescent="0.25">
      <c r="A91" s="10" t="s">
        <v>241</v>
      </c>
      <c r="B91" s="10" t="s">
        <v>90</v>
      </c>
      <c r="C91" s="10"/>
      <c r="D91" s="71">
        <v>13540.8</v>
      </c>
      <c r="E91" s="30">
        <v>14094.5</v>
      </c>
      <c r="F91" s="30">
        <v>14673.3</v>
      </c>
    </row>
    <row r="92" spans="1:6" ht="2.25" hidden="1" customHeight="1" x14ac:dyDescent="0.25">
      <c r="A92" s="10" t="s">
        <v>149</v>
      </c>
      <c r="B92" s="10" t="s">
        <v>91</v>
      </c>
      <c r="C92" s="10"/>
      <c r="D92" s="30"/>
      <c r="E92" s="30"/>
      <c r="F92" s="30"/>
    </row>
    <row r="93" spans="1:6" ht="39.6" hidden="1" x14ac:dyDescent="0.25">
      <c r="A93" s="10" t="s">
        <v>150</v>
      </c>
      <c r="B93" s="10" t="s">
        <v>92</v>
      </c>
      <c r="C93" s="10"/>
      <c r="D93" s="30"/>
      <c r="E93" s="30"/>
      <c r="F93" s="30"/>
    </row>
    <row r="94" spans="1:6" ht="39.6" hidden="1" x14ac:dyDescent="0.25">
      <c r="A94" s="13" t="s">
        <v>151</v>
      </c>
      <c r="B94" s="14" t="s">
        <v>93</v>
      </c>
      <c r="C94" s="14"/>
      <c r="D94" s="30"/>
      <c r="E94" s="30"/>
      <c r="F94" s="30"/>
    </row>
    <row r="95" spans="1:6" ht="52.8" hidden="1" x14ac:dyDescent="0.25">
      <c r="A95" s="10" t="s">
        <v>152</v>
      </c>
      <c r="B95" s="10" t="s">
        <v>94</v>
      </c>
      <c r="C95" s="10"/>
      <c r="D95" s="30"/>
      <c r="E95" s="30"/>
      <c r="F95" s="30"/>
    </row>
    <row r="96" spans="1:6" ht="52.8" hidden="1" x14ac:dyDescent="0.25">
      <c r="A96" s="10" t="s">
        <v>153</v>
      </c>
      <c r="B96" s="10" t="s">
        <v>95</v>
      </c>
      <c r="C96" s="10"/>
      <c r="D96" s="30"/>
      <c r="E96" s="30"/>
      <c r="F96" s="30"/>
    </row>
    <row r="97" spans="1:6" ht="105.6" hidden="1" x14ac:dyDescent="0.25">
      <c r="A97" s="10" t="s">
        <v>154</v>
      </c>
      <c r="B97" s="10" t="s">
        <v>96</v>
      </c>
      <c r="C97" s="10"/>
      <c r="D97" s="30"/>
      <c r="E97" s="30"/>
      <c r="F97" s="30"/>
    </row>
    <row r="98" spans="1:6" ht="105.6" hidden="1" x14ac:dyDescent="0.25">
      <c r="A98" s="10" t="s">
        <v>155</v>
      </c>
      <c r="B98" s="10" t="s">
        <v>97</v>
      </c>
      <c r="C98" s="10"/>
      <c r="D98" s="30"/>
      <c r="E98" s="30"/>
      <c r="F98" s="30"/>
    </row>
    <row r="99" spans="1:6" ht="132" hidden="1" x14ac:dyDescent="0.25">
      <c r="A99" s="10" t="s">
        <v>156</v>
      </c>
      <c r="B99" s="10" t="s">
        <v>98</v>
      </c>
      <c r="C99" s="10"/>
      <c r="D99" s="30"/>
      <c r="E99" s="30"/>
      <c r="F99" s="30"/>
    </row>
    <row r="100" spans="1:6" ht="66" hidden="1" x14ac:dyDescent="0.25">
      <c r="A100" s="10" t="s">
        <v>157</v>
      </c>
      <c r="B100" s="10" t="s">
        <v>99</v>
      </c>
      <c r="C100" s="10"/>
      <c r="D100" s="30"/>
      <c r="E100" s="30"/>
      <c r="F100" s="30"/>
    </row>
    <row r="101" spans="1:6" ht="66" hidden="1" x14ac:dyDescent="0.25">
      <c r="A101" s="10" t="s">
        <v>158</v>
      </c>
      <c r="B101" s="10" t="s">
        <v>100</v>
      </c>
      <c r="C101" s="10"/>
      <c r="D101" s="30"/>
      <c r="E101" s="30"/>
      <c r="F101" s="30"/>
    </row>
    <row r="102" spans="1:6" ht="118.8" hidden="1" x14ac:dyDescent="0.25">
      <c r="A102" s="10" t="s">
        <v>101</v>
      </c>
      <c r="B102" s="10" t="s">
        <v>102</v>
      </c>
      <c r="C102" s="10"/>
      <c r="D102" s="30"/>
      <c r="E102" s="30"/>
      <c r="F102" s="30"/>
    </row>
    <row r="103" spans="1:6" ht="118.8" hidden="1" x14ac:dyDescent="0.25">
      <c r="A103" s="10" t="s">
        <v>159</v>
      </c>
      <c r="B103" s="10" t="s">
        <v>103</v>
      </c>
      <c r="C103" s="10"/>
      <c r="D103" s="30"/>
      <c r="E103" s="30"/>
      <c r="F103" s="30"/>
    </row>
    <row r="104" spans="1:6" ht="20.25" hidden="1" customHeight="1" x14ac:dyDescent="0.25">
      <c r="A104" s="10" t="s">
        <v>160</v>
      </c>
      <c r="B104" s="10" t="s">
        <v>104</v>
      </c>
      <c r="C104" s="10"/>
      <c r="D104" s="30"/>
      <c r="E104" s="30"/>
      <c r="F104" s="30"/>
    </row>
    <row r="105" spans="1:6" ht="26.4" hidden="1" x14ac:dyDescent="0.25">
      <c r="A105" s="10" t="s">
        <v>161</v>
      </c>
      <c r="B105" s="10" t="s">
        <v>105</v>
      </c>
      <c r="C105" s="10"/>
      <c r="D105" s="30"/>
      <c r="E105" s="30"/>
      <c r="F105" s="30"/>
    </row>
    <row r="106" spans="1:6" ht="33" customHeight="1" x14ac:dyDescent="0.25">
      <c r="A106" s="10" t="s">
        <v>241</v>
      </c>
      <c r="B106" s="10" t="s">
        <v>90</v>
      </c>
      <c r="C106" s="10"/>
      <c r="D106" s="30">
        <v>4503.7</v>
      </c>
      <c r="E106" s="30">
        <v>4509.5</v>
      </c>
      <c r="F106" s="30">
        <v>4516</v>
      </c>
    </row>
    <row r="107" spans="1:6" ht="45" customHeight="1" x14ac:dyDescent="0.25">
      <c r="A107" s="52" t="s">
        <v>228</v>
      </c>
      <c r="B107" s="55" t="s">
        <v>106</v>
      </c>
      <c r="C107" s="55"/>
      <c r="D107" s="54">
        <f>D108+D109</f>
        <v>300.91999999999996</v>
      </c>
      <c r="E107" s="54">
        <f>E108+E109</f>
        <v>300.91999999999996</v>
      </c>
      <c r="F107" s="54">
        <f>F108+F109</f>
        <v>300.91999999999996</v>
      </c>
    </row>
    <row r="108" spans="1:6" ht="43.2" customHeight="1" x14ac:dyDescent="0.25">
      <c r="A108" s="7" t="s">
        <v>227</v>
      </c>
      <c r="B108" s="3" t="s">
        <v>7</v>
      </c>
      <c r="C108" s="37">
        <v>3038</v>
      </c>
      <c r="D108" s="9">
        <v>3.52</v>
      </c>
      <c r="E108" s="9">
        <v>3.52</v>
      </c>
      <c r="F108" s="9">
        <v>3.52</v>
      </c>
    </row>
    <row r="109" spans="1:6" ht="51.6" customHeight="1" x14ac:dyDescent="0.25">
      <c r="A109" s="10" t="s">
        <v>226</v>
      </c>
      <c r="B109" s="10" t="s">
        <v>107</v>
      </c>
      <c r="C109" s="10">
        <v>20511800</v>
      </c>
      <c r="D109" s="9">
        <v>297.39999999999998</v>
      </c>
      <c r="E109" s="9">
        <v>297.39999999999998</v>
      </c>
      <c r="F109" s="9">
        <v>297.39999999999998</v>
      </c>
    </row>
    <row r="110" spans="1:6" ht="52.8" hidden="1" x14ac:dyDescent="0.25">
      <c r="A110" s="10" t="s">
        <v>162</v>
      </c>
      <c r="B110" s="10" t="s">
        <v>108</v>
      </c>
      <c r="C110" s="10"/>
      <c r="D110" s="9"/>
      <c r="E110" s="9"/>
      <c r="F110" s="9"/>
    </row>
    <row r="111" spans="1:6" ht="34.200000000000003" customHeight="1" x14ac:dyDescent="0.25">
      <c r="A111" s="52" t="s">
        <v>223</v>
      </c>
      <c r="B111" s="79" t="s">
        <v>190</v>
      </c>
      <c r="C111" s="79"/>
      <c r="D111" s="80">
        <f>D113+D114+D116+D120+D133+D134+D136+D137+D139+D140</f>
        <v>79397.290000000008</v>
      </c>
      <c r="E111" s="80">
        <f>E113+E114+E116+E120+E133+E134+E136+E137+E139+E140+E138</f>
        <v>9627.6</v>
      </c>
      <c r="F111" s="80">
        <f>F113+F114+F116+F120+F133+F134+F136+F137+F139+F140</f>
        <v>1791</v>
      </c>
    </row>
    <row r="112" spans="1:6" ht="0.6" customHeight="1" x14ac:dyDescent="0.25">
      <c r="A112" s="39" t="s">
        <v>208</v>
      </c>
      <c r="B112" s="40" t="s">
        <v>201</v>
      </c>
      <c r="C112" s="38"/>
      <c r="D112" s="15">
        <v>772.3</v>
      </c>
      <c r="E112" s="15">
        <v>983</v>
      </c>
      <c r="F112" s="15">
        <v>983</v>
      </c>
    </row>
    <row r="113" spans="1:6" ht="57" customHeight="1" x14ac:dyDescent="0.25">
      <c r="A113" s="25" t="s">
        <v>223</v>
      </c>
      <c r="B113" s="43" t="s">
        <v>234</v>
      </c>
      <c r="C113" s="43">
        <v>1083</v>
      </c>
      <c r="D113" s="51">
        <v>739.1</v>
      </c>
      <c r="E113" s="15">
        <v>730.7</v>
      </c>
      <c r="F113" s="15">
        <v>730.7</v>
      </c>
    </row>
    <row r="114" spans="1:6" ht="95.4" customHeight="1" x14ac:dyDescent="0.25">
      <c r="A114" s="41" t="s">
        <v>223</v>
      </c>
      <c r="B114" s="42" t="s">
        <v>202</v>
      </c>
      <c r="C114" s="24" t="s">
        <v>240</v>
      </c>
      <c r="D114" s="73">
        <v>1054.9000000000001</v>
      </c>
      <c r="E114" s="15">
        <v>1060.3</v>
      </c>
      <c r="F114" s="15">
        <v>1060.3</v>
      </c>
    </row>
    <row r="115" spans="1:6" ht="49.8" hidden="1" customHeight="1" x14ac:dyDescent="0.25">
      <c r="A115" s="10" t="s">
        <v>211</v>
      </c>
      <c r="B115" s="25" t="s">
        <v>203</v>
      </c>
      <c r="C115" s="25"/>
      <c r="D115" s="57">
        <v>0</v>
      </c>
      <c r="E115" s="15"/>
      <c r="F115" s="15"/>
    </row>
    <row r="116" spans="1:6" ht="55.8" customHeight="1" x14ac:dyDescent="0.25">
      <c r="A116" s="10" t="s">
        <v>231</v>
      </c>
      <c r="B116" s="25" t="s">
        <v>203</v>
      </c>
      <c r="C116" s="25">
        <v>2014</v>
      </c>
      <c r="D116" s="57">
        <v>19000</v>
      </c>
      <c r="E116" s="15"/>
      <c r="F116" s="15">
        <v>0</v>
      </c>
    </row>
    <row r="117" spans="1:6" ht="1.8" hidden="1" customHeight="1" x14ac:dyDescent="0.25">
      <c r="A117" s="10" t="s">
        <v>210</v>
      </c>
      <c r="B117" s="25" t="s">
        <v>203</v>
      </c>
      <c r="C117" s="20"/>
      <c r="D117" s="26">
        <v>0</v>
      </c>
      <c r="E117" s="15"/>
      <c r="F117" s="15"/>
    </row>
    <row r="118" spans="1:6" ht="48.6" hidden="1" customHeight="1" x14ac:dyDescent="0.25">
      <c r="A118" s="10" t="s">
        <v>222</v>
      </c>
      <c r="B118" s="25" t="s">
        <v>204</v>
      </c>
      <c r="C118" s="20"/>
      <c r="D118" s="36">
        <v>0</v>
      </c>
      <c r="E118" s="31">
        <v>0</v>
      </c>
      <c r="F118" s="31">
        <v>0</v>
      </c>
    </row>
    <row r="119" spans="1:6" ht="49.2" hidden="1" customHeight="1" x14ac:dyDescent="0.25">
      <c r="A119" s="10" t="s">
        <v>208</v>
      </c>
      <c r="B119" s="25" t="s">
        <v>205</v>
      </c>
      <c r="C119" s="20"/>
      <c r="D119" s="31">
        <v>844.83</v>
      </c>
      <c r="E119" s="31"/>
      <c r="F119" s="31"/>
    </row>
    <row r="120" spans="1:6" ht="33" customHeight="1" x14ac:dyDescent="0.25">
      <c r="A120" s="10" t="s">
        <v>223</v>
      </c>
      <c r="B120" s="10" t="s">
        <v>206</v>
      </c>
      <c r="C120" s="10">
        <v>1022</v>
      </c>
      <c r="D120" s="26">
        <v>2785</v>
      </c>
      <c r="E120" s="31">
        <v>2785</v>
      </c>
      <c r="F120" s="31">
        <v>0</v>
      </c>
    </row>
    <row r="121" spans="1:6" ht="9.6" hidden="1" customHeight="1" x14ac:dyDescent="0.25">
      <c r="A121" s="10"/>
      <c r="B121" s="20"/>
      <c r="C121" s="20"/>
      <c r="D121" s="70">
        <v>3004.2</v>
      </c>
      <c r="E121" s="30"/>
      <c r="F121" s="30"/>
    </row>
    <row r="122" spans="1:6" hidden="1" x14ac:dyDescent="0.25">
      <c r="A122" s="10"/>
      <c r="B122" s="3"/>
      <c r="C122" s="37"/>
      <c r="D122" s="70">
        <v>3004.2</v>
      </c>
      <c r="E122" s="30"/>
      <c r="F122" s="30"/>
    </row>
    <row r="123" spans="1:6" ht="52.8" hidden="1" x14ac:dyDescent="0.25">
      <c r="A123" s="10" t="s">
        <v>109</v>
      </c>
      <c r="B123" s="10" t="s">
        <v>110</v>
      </c>
      <c r="C123" s="10"/>
      <c r="D123" s="70">
        <v>3004.2</v>
      </c>
      <c r="E123" s="30"/>
      <c r="F123" s="30"/>
    </row>
    <row r="124" spans="1:6" hidden="1" x14ac:dyDescent="0.25">
      <c r="A124" s="13" t="s">
        <v>163</v>
      </c>
      <c r="B124" s="14" t="s">
        <v>111</v>
      </c>
      <c r="C124" s="14"/>
      <c r="D124" s="70">
        <v>3004.2</v>
      </c>
      <c r="E124" s="30"/>
      <c r="F124" s="30"/>
    </row>
    <row r="125" spans="1:6" ht="92.4" hidden="1" x14ac:dyDescent="0.25">
      <c r="A125" s="10" t="s">
        <v>164</v>
      </c>
      <c r="B125" s="10" t="s">
        <v>112</v>
      </c>
      <c r="C125" s="10"/>
      <c r="D125" s="70">
        <v>3004.2</v>
      </c>
      <c r="E125" s="30"/>
      <c r="F125" s="30"/>
    </row>
    <row r="126" spans="1:6" ht="92.4" hidden="1" x14ac:dyDescent="0.25">
      <c r="A126" s="10" t="s">
        <v>165</v>
      </c>
      <c r="B126" s="10" t="s">
        <v>113</v>
      </c>
      <c r="C126" s="10"/>
      <c r="D126" s="70">
        <v>3004.2</v>
      </c>
      <c r="E126" s="30"/>
      <c r="F126" s="30"/>
    </row>
    <row r="127" spans="1:6" ht="39.6" hidden="1" x14ac:dyDescent="0.25">
      <c r="A127" s="10" t="s">
        <v>166</v>
      </c>
      <c r="B127" s="10" t="s">
        <v>114</v>
      </c>
      <c r="C127" s="10"/>
      <c r="D127" s="70">
        <v>3004.2</v>
      </c>
      <c r="E127" s="30"/>
      <c r="F127" s="30"/>
    </row>
    <row r="128" spans="1:6" ht="39.6" hidden="1" x14ac:dyDescent="0.25">
      <c r="A128" s="10" t="s">
        <v>167</v>
      </c>
      <c r="B128" s="10" t="s">
        <v>115</v>
      </c>
      <c r="C128" s="10"/>
      <c r="D128" s="70">
        <v>3004.2</v>
      </c>
      <c r="E128" s="30"/>
      <c r="F128" s="30"/>
    </row>
    <row r="129" spans="1:6" ht="21" hidden="1" customHeight="1" x14ac:dyDescent="0.25">
      <c r="A129" s="13" t="s">
        <v>168</v>
      </c>
      <c r="B129" s="14" t="s">
        <v>116</v>
      </c>
      <c r="C129" s="14"/>
      <c r="D129" s="70">
        <v>3004.2</v>
      </c>
      <c r="E129" s="30"/>
      <c r="F129" s="30"/>
    </row>
    <row r="130" spans="1:6" ht="26.4" hidden="1" x14ac:dyDescent="0.25">
      <c r="A130" s="10" t="s">
        <v>169</v>
      </c>
      <c r="B130" s="10" t="s">
        <v>117</v>
      </c>
      <c r="C130" s="10"/>
      <c r="D130" s="70">
        <v>3004.2</v>
      </c>
      <c r="E130" s="30"/>
      <c r="F130" s="30"/>
    </row>
    <row r="131" spans="1:6" ht="0.6" hidden="1" customHeight="1" x14ac:dyDescent="0.25">
      <c r="A131" s="13" t="s">
        <v>170</v>
      </c>
      <c r="B131" s="14" t="s">
        <v>118</v>
      </c>
      <c r="C131" s="14"/>
      <c r="D131" s="70">
        <v>3004.2</v>
      </c>
      <c r="E131" s="32"/>
      <c r="F131" s="32"/>
    </row>
    <row r="132" spans="1:6" ht="13.2" hidden="1" customHeight="1" x14ac:dyDescent="0.25">
      <c r="A132" s="10" t="s">
        <v>171</v>
      </c>
      <c r="B132" s="10" t="s">
        <v>119</v>
      </c>
      <c r="C132" s="39"/>
      <c r="D132" s="70">
        <v>3004.2</v>
      </c>
      <c r="E132" s="32"/>
      <c r="F132" s="32"/>
    </row>
    <row r="133" spans="1:6" ht="42.6" customHeight="1" x14ac:dyDescent="0.25">
      <c r="A133" s="10" t="s">
        <v>223</v>
      </c>
      <c r="B133" s="25" t="s">
        <v>235</v>
      </c>
      <c r="C133" s="25">
        <v>1089</v>
      </c>
      <c r="D133" s="72">
        <v>1600</v>
      </c>
      <c r="E133" s="32">
        <v>0</v>
      </c>
      <c r="F133" s="32"/>
    </row>
    <row r="134" spans="1:6" ht="39.6" customHeight="1" x14ac:dyDescent="0.25">
      <c r="A134" s="10" t="s">
        <v>223</v>
      </c>
      <c r="B134" s="25" t="s">
        <v>237</v>
      </c>
      <c r="C134" s="20">
        <v>1094</v>
      </c>
      <c r="D134" s="35">
        <v>344.3</v>
      </c>
      <c r="E134" s="32">
        <v>0</v>
      </c>
      <c r="F134" s="32"/>
    </row>
    <row r="135" spans="1:6" ht="0.6" customHeight="1" x14ac:dyDescent="0.25">
      <c r="A135" s="39" t="s">
        <v>223</v>
      </c>
      <c r="B135" s="44" t="s">
        <v>232</v>
      </c>
      <c r="C135" s="20"/>
      <c r="D135" s="45">
        <v>0</v>
      </c>
      <c r="E135" s="46"/>
      <c r="F135" s="46"/>
    </row>
    <row r="136" spans="1:6" ht="46.8" customHeight="1" x14ac:dyDescent="0.25">
      <c r="A136" s="10" t="s">
        <v>223</v>
      </c>
      <c r="B136" s="25" t="s">
        <v>239</v>
      </c>
      <c r="C136" s="25">
        <v>1084</v>
      </c>
      <c r="D136" s="49">
        <v>1820</v>
      </c>
      <c r="E136" s="50">
        <v>0</v>
      </c>
      <c r="F136" s="50">
        <v>0</v>
      </c>
    </row>
    <row r="137" spans="1:6" ht="40.799999999999997" customHeight="1" x14ac:dyDescent="0.25">
      <c r="A137" s="10" t="s">
        <v>223</v>
      </c>
      <c r="B137" s="25" t="s">
        <v>248</v>
      </c>
      <c r="C137" s="25">
        <v>1081</v>
      </c>
      <c r="D137" s="49">
        <v>3093</v>
      </c>
      <c r="E137" s="50">
        <v>0</v>
      </c>
      <c r="F137" s="50"/>
    </row>
    <row r="138" spans="1:6" ht="40.799999999999997" customHeight="1" x14ac:dyDescent="0.25">
      <c r="A138" s="10" t="s">
        <v>223</v>
      </c>
      <c r="B138" s="25" t="s">
        <v>247</v>
      </c>
      <c r="C138" s="25">
        <v>2044</v>
      </c>
      <c r="D138" s="49"/>
      <c r="E138" s="49">
        <v>5051.6000000000004</v>
      </c>
      <c r="F138" s="50"/>
    </row>
    <row r="139" spans="1:6" ht="40.799999999999997" customHeight="1" x14ac:dyDescent="0.25">
      <c r="A139" s="10" t="s">
        <v>223</v>
      </c>
      <c r="B139" s="25" t="s">
        <v>246</v>
      </c>
      <c r="C139" s="25">
        <v>2014</v>
      </c>
      <c r="D139" s="49">
        <v>5293.3</v>
      </c>
      <c r="E139" s="50"/>
      <c r="F139" s="50">
        <v>0</v>
      </c>
    </row>
    <row r="140" spans="1:6" ht="63" customHeight="1" x14ac:dyDescent="0.25">
      <c r="A140" s="41" t="s">
        <v>223</v>
      </c>
      <c r="B140" s="47" t="s">
        <v>233</v>
      </c>
      <c r="C140" s="20">
        <v>2012</v>
      </c>
      <c r="D140" s="48">
        <v>43667.69</v>
      </c>
      <c r="E140" s="48">
        <v>0</v>
      </c>
      <c r="F140" s="48">
        <v>0</v>
      </c>
    </row>
    <row r="141" spans="1:6" ht="22.2" customHeight="1" x14ac:dyDescent="0.25">
      <c r="A141" s="52" t="s">
        <v>224</v>
      </c>
      <c r="B141" s="52" t="s">
        <v>111</v>
      </c>
      <c r="C141" s="52"/>
      <c r="D141" s="53">
        <f>D147+D148+D149+D150+D151</f>
        <v>827.48</v>
      </c>
      <c r="E141" s="53">
        <f>E147+E148+E149+E150+E151</f>
        <v>0</v>
      </c>
      <c r="F141" s="53">
        <f>F147+F148+F149+F150+F151</f>
        <v>0</v>
      </c>
    </row>
    <row r="142" spans="1:6" ht="19.8" hidden="1" customHeight="1" x14ac:dyDescent="0.25">
      <c r="A142" s="13"/>
      <c r="B142" s="13"/>
      <c r="C142" s="13"/>
      <c r="D142" s="33"/>
      <c r="E142" s="33"/>
      <c r="F142" s="33"/>
    </row>
    <row r="143" spans="1:6" ht="0.6" hidden="1" customHeight="1" x14ac:dyDescent="0.25">
      <c r="A143" s="10" t="s">
        <v>209</v>
      </c>
      <c r="B143" s="10" t="s">
        <v>192</v>
      </c>
      <c r="C143" s="10"/>
      <c r="D143" s="34">
        <v>1694</v>
      </c>
      <c r="E143" s="34">
        <v>1467</v>
      </c>
      <c r="F143" s="34">
        <v>1467</v>
      </c>
    </row>
    <row r="144" spans="1:6" ht="1.2" hidden="1" customHeight="1" x14ac:dyDescent="0.25">
      <c r="A144" s="10" t="s">
        <v>163</v>
      </c>
      <c r="B144" s="10" t="s">
        <v>189</v>
      </c>
      <c r="C144" s="10"/>
      <c r="D144" s="34"/>
      <c r="E144" s="34"/>
      <c r="F144" s="34"/>
    </row>
    <row r="145" spans="1:6" ht="27" hidden="1" customHeight="1" x14ac:dyDescent="0.25">
      <c r="A145" s="10" t="s">
        <v>163</v>
      </c>
      <c r="B145" s="10" t="s">
        <v>191</v>
      </c>
      <c r="C145" s="10"/>
      <c r="D145" s="34"/>
      <c r="E145" s="34"/>
      <c r="F145" s="34"/>
    </row>
    <row r="146" spans="1:6" ht="0.6" hidden="1" customHeight="1" x14ac:dyDescent="0.25">
      <c r="A146" s="10" t="s">
        <v>225</v>
      </c>
      <c r="B146" s="25" t="s">
        <v>251</v>
      </c>
      <c r="C146" s="20"/>
      <c r="D146" s="34">
        <v>0</v>
      </c>
      <c r="E146" s="34"/>
      <c r="F146" s="34"/>
    </row>
    <row r="147" spans="1:6" ht="48" customHeight="1" x14ac:dyDescent="0.25">
      <c r="A147" s="10" t="s">
        <v>225</v>
      </c>
      <c r="B147" s="58" t="s">
        <v>252</v>
      </c>
      <c r="C147" s="25"/>
      <c r="D147" s="61">
        <v>0</v>
      </c>
      <c r="E147" s="34">
        <v>0</v>
      </c>
      <c r="F147" s="34">
        <v>0</v>
      </c>
    </row>
    <row r="148" spans="1:6" ht="48" customHeight="1" x14ac:dyDescent="0.25">
      <c r="A148" s="10" t="s">
        <v>225</v>
      </c>
      <c r="B148" s="58" t="s">
        <v>253</v>
      </c>
      <c r="C148" s="25"/>
      <c r="D148" s="61">
        <v>0</v>
      </c>
      <c r="E148" s="34">
        <v>0</v>
      </c>
      <c r="F148" s="34">
        <v>0</v>
      </c>
    </row>
    <row r="149" spans="1:6" ht="48" customHeight="1" x14ac:dyDescent="0.25">
      <c r="A149" s="10" t="s">
        <v>225</v>
      </c>
      <c r="B149" s="58" t="s">
        <v>254</v>
      </c>
      <c r="C149" s="25"/>
      <c r="D149" s="61">
        <v>0</v>
      </c>
      <c r="E149" s="34">
        <v>0</v>
      </c>
      <c r="F149" s="34">
        <v>0</v>
      </c>
    </row>
    <row r="150" spans="1:6" ht="48" customHeight="1" x14ac:dyDescent="0.25">
      <c r="A150" s="10" t="s">
        <v>225</v>
      </c>
      <c r="B150" s="58" t="s">
        <v>255</v>
      </c>
      <c r="C150" s="25"/>
      <c r="D150" s="61">
        <v>0</v>
      </c>
      <c r="E150" s="34">
        <v>0</v>
      </c>
      <c r="F150" s="34">
        <v>0</v>
      </c>
    </row>
    <row r="151" spans="1:6" ht="46.8" customHeight="1" x14ac:dyDescent="0.25">
      <c r="A151" s="10" t="s">
        <v>225</v>
      </c>
      <c r="B151" s="58" t="s">
        <v>249</v>
      </c>
      <c r="C151" s="25">
        <v>32</v>
      </c>
      <c r="D151" s="61">
        <v>827.48</v>
      </c>
      <c r="E151" s="34">
        <v>0</v>
      </c>
      <c r="F151" s="34">
        <v>0</v>
      </c>
    </row>
    <row r="152" spans="1:6" ht="2.4" hidden="1" customHeight="1" x14ac:dyDescent="0.25">
      <c r="A152" s="10" t="s">
        <v>225</v>
      </c>
      <c r="B152" s="58" t="s">
        <v>256</v>
      </c>
      <c r="C152" s="25"/>
      <c r="D152" s="62">
        <v>0</v>
      </c>
      <c r="E152" s="34">
        <v>0</v>
      </c>
      <c r="F152" s="34">
        <v>0</v>
      </c>
    </row>
    <row r="153" spans="1:6" ht="55.8" hidden="1" customHeight="1" x14ac:dyDescent="0.25">
      <c r="A153" s="10" t="s">
        <v>209</v>
      </c>
      <c r="B153" s="58" t="s">
        <v>250</v>
      </c>
      <c r="C153" s="25"/>
      <c r="D153" s="63">
        <v>400</v>
      </c>
      <c r="E153" s="19"/>
      <c r="F153" s="19"/>
    </row>
    <row r="154" spans="1:6" ht="47.4" hidden="1" customHeight="1" x14ac:dyDescent="0.25">
      <c r="A154" s="10" t="s">
        <v>209</v>
      </c>
      <c r="B154" s="58" t="s">
        <v>257</v>
      </c>
      <c r="C154" s="25"/>
      <c r="D154" s="64">
        <v>475</v>
      </c>
      <c r="E154" s="19"/>
      <c r="F154" s="19"/>
    </row>
    <row r="155" spans="1:6" ht="0.6" hidden="1" customHeight="1" x14ac:dyDescent="0.25">
      <c r="A155" s="10" t="s">
        <v>209</v>
      </c>
      <c r="B155" s="58" t="s">
        <v>207</v>
      </c>
      <c r="C155" s="25"/>
      <c r="D155" s="64">
        <v>1177.33</v>
      </c>
      <c r="E155" s="19"/>
      <c r="F155" s="19"/>
    </row>
    <row r="156" spans="1:6" ht="2.4" hidden="1" customHeight="1" x14ac:dyDescent="0.25">
      <c r="A156" s="10"/>
      <c r="B156" s="59"/>
      <c r="C156" s="25"/>
      <c r="D156" s="65"/>
      <c r="E156" s="19"/>
      <c r="F156" s="19"/>
    </row>
    <row r="157" spans="1:6" ht="79.2" hidden="1" x14ac:dyDescent="0.25">
      <c r="A157" s="13" t="s">
        <v>172</v>
      </c>
      <c r="B157" s="60" t="s">
        <v>120</v>
      </c>
      <c r="C157" s="68"/>
      <c r="D157" s="66"/>
      <c r="E157" s="12"/>
      <c r="F157" s="12"/>
    </row>
    <row r="158" spans="1:6" ht="52.8" hidden="1" x14ac:dyDescent="0.25">
      <c r="A158" s="10" t="s">
        <v>173</v>
      </c>
      <c r="B158" s="59" t="s">
        <v>121</v>
      </c>
      <c r="C158" s="25"/>
      <c r="D158" s="66"/>
      <c r="E158" s="12"/>
      <c r="F158" s="12"/>
    </row>
    <row r="159" spans="1:6" ht="52.8" hidden="1" x14ac:dyDescent="0.25">
      <c r="A159" s="10" t="s">
        <v>174</v>
      </c>
      <c r="B159" s="59" t="s">
        <v>122</v>
      </c>
      <c r="C159" s="25"/>
      <c r="D159" s="66"/>
      <c r="E159" s="12"/>
      <c r="F159" s="12"/>
    </row>
    <row r="160" spans="1:6" ht="39.6" hidden="1" x14ac:dyDescent="0.25">
      <c r="A160" s="10" t="s">
        <v>209</v>
      </c>
      <c r="B160" s="29" t="s">
        <v>219</v>
      </c>
      <c r="C160" s="69"/>
      <c r="D160" s="66">
        <v>1761.22</v>
      </c>
      <c r="E160" s="12"/>
      <c r="F160" s="12"/>
    </row>
    <row r="161" spans="1:6" ht="1.2" hidden="1" customHeight="1" x14ac:dyDescent="0.25">
      <c r="A161" s="10" t="s">
        <v>209</v>
      </c>
      <c r="B161" s="58" t="s">
        <v>220</v>
      </c>
      <c r="C161" s="25"/>
      <c r="D161" s="66">
        <v>877.04</v>
      </c>
      <c r="E161" s="12"/>
      <c r="F161" s="12"/>
    </row>
    <row r="162" spans="1:6" ht="30" customHeight="1" x14ac:dyDescent="0.25">
      <c r="A162" s="11"/>
      <c r="B162" s="77" t="s">
        <v>123</v>
      </c>
      <c r="C162" s="78"/>
      <c r="D162" s="67">
        <f>D89+D7</f>
        <v>121871.17</v>
      </c>
      <c r="E162" s="16">
        <f>E7+E89</f>
        <v>51852.52</v>
      </c>
      <c r="F162" s="16">
        <f>F7+F89</f>
        <v>45631.22</v>
      </c>
    </row>
  </sheetData>
  <mergeCells count="4">
    <mergeCell ref="B1:D1"/>
    <mergeCell ref="A2:D2"/>
    <mergeCell ref="B3:D3"/>
    <mergeCell ref="A5:F5"/>
  </mergeCells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Бюджет 22-24 (СД ) 16.12.21)</vt:lpstr>
      <vt:lpstr>Лист2</vt:lpstr>
      <vt:lpstr>Лист3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Людмила Алексеевна</cp:lastModifiedBy>
  <cp:lastPrinted>2021-12-27T11:09:08Z</cp:lastPrinted>
  <dcterms:created xsi:type="dcterms:W3CDTF">1996-10-08T23:32:33Z</dcterms:created>
  <dcterms:modified xsi:type="dcterms:W3CDTF">2021-12-28T06:20:15Z</dcterms:modified>
</cp:coreProperties>
</file>