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Бюджет" sheetId="1" r:id="rId1"/>
  </sheets>
  <definedNames>
    <definedName name="APPT" localSheetId="0">Бюджет!$A$20</definedName>
    <definedName name="FIO" localSheetId="0">Бюджет!$F$20</definedName>
    <definedName name="LAST_CELL" localSheetId="0">Бюджет!$J$233</definedName>
    <definedName name="SIGN" localSheetId="0">Бюджет!$A$20:$H$21</definedName>
  </definedNames>
  <calcPr calcId="125725"/>
</workbook>
</file>

<file path=xl/calcChain.xml><?xml version="1.0" encoding="utf-8"?>
<calcChain xmlns="http://schemas.openxmlformats.org/spreadsheetml/2006/main">
  <c r="E190" i="1"/>
  <c r="E207"/>
  <c r="E199"/>
  <c r="E191"/>
  <c r="E208"/>
  <c r="E211"/>
  <c r="H143"/>
  <c r="F70" l="1"/>
  <c r="H113"/>
  <c r="G116"/>
  <c r="G115"/>
  <c r="G114" s="1"/>
  <c r="G113" s="1"/>
  <c r="H97"/>
  <c r="H172"/>
  <c r="H14" s="1"/>
  <c r="E172"/>
  <c r="E227"/>
  <c r="E226" s="1"/>
  <c r="E225" s="1"/>
  <c r="E224" s="1"/>
  <c r="E223" s="1"/>
  <c r="E222" s="1"/>
  <c r="F218"/>
  <c r="F217" s="1"/>
  <c r="F216" s="1"/>
  <c r="F215" s="1"/>
  <c r="F219"/>
  <c r="G219"/>
  <c r="F220"/>
  <c r="G220"/>
  <c r="G218" s="1"/>
  <c r="G217" s="1"/>
  <c r="G216" s="1"/>
  <c r="G215" s="1"/>
  <c r="E220"/>
  <c r="E219" s="1"/>
  <c r="F191"/>
  <c r="G191"/>
  <c r="H191"/>
  <c r="F205"/>
  <c r="G205"/>
  <c r="E205"/>
  <c r="F199"/>
  <c r="F190" s="1"/>
  <c r="F189" s="1"/>
  <c r="F188" s="1"/>
  <c r="F187" s="1"/>
  <c r="F186" s="1"/>
  <c r="G199"/>
  <c r="H199"/>
  <c r="F183"/>
  <c r="F182" s="1"/>
  <c r="F181" s="1"/>
  <c r="F180" s="1"/>
  <c r="F179" s="1"/>
  <c r="F178" s="1"/>
  <c r="G183"/>
  <c r="G182" s="1"/>
  <c r="G181" s="1"/>
  <c r="G180" s="1"/>
  <c r="G179" s="1"/>
  <c r="G178" s="1"/>
  <c r="H183"/>
  <c r="E183"/>
  <c r="E182" s="1"/>
  <c r="E181" s="1"/>
  <c r="E180" s="1"/>
  <c r="E179" s="1"/>
  <c r="E178" s="1"/>
  <c r="E173"/>
  <c r="F176"/>
  <c r="G176"/>
  <c r="E176"/>
  <c r="F174"/>
  <c r="F173" s="1"/>
  <c r="F172" s="1"/>
  <c r="G174"/>
  <c r="G173" s="1"/>
  <c r="G172" s="1"/>
  <c r="E174"/>
  <c r="F170"/>
  <c r="E170"/>
  <c r="F164"/>
  <c r="G164"/>
  <c r="E164"/>
  <c r="F162"/>
  <c r="G162"/>
  <c r="E162"/>
  <c r="F160"/>
  <c r="G160"/>
  <c r="E160"/>
  <c r="F158"/>
  <c r="G158"/>
  <c r="H158"/>
  <c r="E158"/>
  <c r="E157" s="1"/>
  <c r="E156" s="1"/>
  <c r="E155" s="1"/>
  <c r="E154" s="1"/>
  <c r="H150"/>
  <c r="E150"/>
  <c r="E149" s="1"/>
  <c r="E148" s="1"/>
  <c r="F151"/>
  <c r="F150" s="1"/>
  <c r="F149" s="1"/>
  <c r="F148" s="1"/>
  <c r="G151"/>
  <c r="G150" s="1"/>
  <c r="G149" s="1"/>
  <c r="G148" s="1"/>
  <c r="E151"/>
  <c r="H145"/>
  <c r="F146"/>
  <c r="F145" s="1"/>
  <c r="F144" s="1"/>
  <c r="F143" s="1"/>
  <c r="G146"/>
  <c r="G145" s="1"/>
  <c r="G144" s="1"/>
  <c r="G143" s="1"/>
  <c r="E145"/>
  <c r="E144" s="1"/>
  <c r="E139"/>
  <c r="F135"/>
  <c r="F132" s="1"/>
  <c r="F131" s="1"/>
  <c r="F130" s="1"/>
  <c r="G135"/>
  <c r="E135"/>
  <c r="F133"/>
  <c r="G133"/>
  <c r="E133"/>
  <c r="F128"/>
  <c r="G128"/>
  <c r="E128"/>
  <c r="E126"/>
  <c r="F126"/>
  <c r="F125" s="1"/>
  <c r="G126"/>
  <c r="G125" s="1"/>
  <c r="F119"/>
  <c r="F116" s="1"/>
  <c r="F115" s="1"/>
  <c r="F114" s="1"/>
  <c r="F113" s="1"/>
  <c r="G119"/>
  <c r="E119"/>
  <c r="E116" s="1"/>
  <c r="E115" s="1"/>
  <c r="E114" s="1"/>
  <c r="E113" s="1"/>
  <c r="G109"/>
  <c r="F107"/>
  <c r="G107"/>
  <c r="F109"/>
  <c r="E109"/>
  <c r="E107"/>
  <c r="F104"/>
  <c r="G104"/>
  <c r="E104"/>
  <c r="F102"/>
  <c r="G102"/>
  <c r="E102"/>
  <c r="F100"/>
  <c r="G100"/>
  <c r="E100"/>
  <c r="E86"/>
  <c r="E85" s="1"/>
  <c r="E84" s="1"/>
  <c r="E83" s="1"/>
  <c r="E82" s="1"/>
  <c r="F87"/>
  <c r="F86" s="1"/>
  <c r="F85" s="1"/>
  <c r="F84" s="1"/>
  <c r="F83" s="1"/>
  <c r="F82" s="1"/>
  <c r="G87"/>
  <c r="G86" s="1"/>
  <c r="G85" s="1"/>
  <c r="G84" s="1"/>
  <c r="G83" s="1"/>
  <c r="G82" s="1"/>
  <c r="E87"/>
  <c r="F79"/>
  <c r="F78" s="1"/>
  <c r="F77" s="1"/>
  <c r="F76" s="1"/>
  <c r="F75" s="1"/>
  <c r="F74" s="1"/>
  <c r="G79"/>
  <c r="G78" s="1"/>
  <c r="G77" s="1"/>
  <c r="G76" s="1"/>
  <c r="G75" s="1"/>
  <c r="G74" s="1"/>
  <c r="H79"/>
  <c r="E79"/>
  <c r="E78" s="1"/>
  <c r="E77" s="1"/>
  <c r="E76" s="1"/>
  <c r="E75" s="1"/>
  <c r="E74" s="1"/>
  <c r="F72"/>
  <c r="G72"/>
  <c r="E72"/>
  <c r="F68"/>
  <c r="G68"/>
  <c r="E68"/>
  <c r="F66"/>
  <c r="G66"/>
  <c r="E66"/>
  <c r="F64"/>
  <c r="G64"/>
  <c r="H64"/>
  <c r="E64"/>
  <c r="F52"/>
  <c r="G52"/>
  <c r="E52"/>
  <c r="F50"/>
  <c r="G50"/>
  <c r="E50"/>
  <c r="F48"/>
  <c r="G48"/>
  <c r="E48"/>
  <c r="H25"/>
  <c r="F33"/>
  <c r="F32" s="1"/>
  <c r="G33"/>
  <c r="G32" s="1"/>
  <c r="F29"/>
  <c r="G29"/>
  <c r="F26"/>
  <c r="G26"/>
  <c r="E33"/>
  <c r="E32" s="1"/>
  <c r="E29"/>
  <c r="E26"/>
  <c r="E63" l="1"/>
  <c r="E62" s="1"/>
  <c r="E61" s="1"/>
  <c r="E60" s="1"/>
  <c r="F157"/>
  <c r="F156" s="1"/>
  <c r="F155" s="1"/>
  <c r="F154" s="1"/>
  <c r="G25"/>
  <c r="G47"/>
  <c r="G46" s="1"/>
  <c r="G45" s="1"/>
  <c r="G44" s="1"/>
  <c r="F47"/>
  <c r="F46" s="1"/>
  <c r="F45" s="1"/>
  <c r="F44" s="1"/>
  <c r="G157"/>
  <c r="G156" s="1"/>
  <c r="G155" s="1"/>
  <c r="G154" s="1"/>
  <c r="E218"/>
  <c r="E217" s="1"/>
  <c r="E216" s="1"/>
  <c r="E215" s="1"/>
  <c r="E143"/>
  <c r="E189"/>
  <c r="E188" s="1"/>
  <c r="E187" s="1"/>
  <c r="E186" s="1"/>
  <c r="E47"/>
  <c r="E46" s="1"/>
  <c r="E45" s="1"/>
  <c r="E44" s="1"/>
  <c r="E15" s="1"/>
  <c r="F63"/>
  <c r="F62" s="1"/>
  <c r="F61" s="1"/>
  <c r="F60" s="1"/>
  <c r="F15" s="1"/>
  <c r="F14" s="1"/>
  <c r="G190"/>
  <c r="G189" s="1"/>
  <c r="G188" s="1"/>
  <c r="G187" s="1"/>
  <c r="G186" s="1"/>
  <c r="G132"/>
  <c r="G131" s="1"/>
  <c r="G130" s="1"/>
  <c r="F25"/>
  <c r="F24" s="1"/>
  <c r="E25"/>
  <c r="G63"/>
  <c r="G62" s="1"/>
  <c r="G61" s="1"/>
  <c r="G60" s="1"/>
  <c r="E99"/>
  <c r="E98" s="1"/>
  <c r="E97" s="1"/>
  <c r="E96" s="1"/>
  <c r="E89" s="1"/>
  <c r="E125"/>
  <c r="E132"/>
  <c r="E131" s="1"/>
  <c r="E130" s="1"/>
  <c r="G122"/>
  <c r="G121" s="1"/>
  <c r="G124"/>
  <c r="G123" s="1"/>
  <c r="F122"/>
  <c r="F121" s="1"/>
  <c r="G24"/>
  <c r="G99"/>
  <c r="G98" s="1"/>
  <c r="G97" s="1"/>
  <c r="G96" s="1"/>
  <c r="G89" s="1"/>
  <c r="F99"/>
  <c r="F98" s="1"/>
  <c r="F97" s="1"/>
  <c r="F96" s="1"/>
  <c r="F89" s="1"/>
  <c r="F124"/>
  <c r="F123" s="1"/>
  <c r="G15" l="1"/>
  <c r="G14" s="1"/>
  <c r="E122"/>
  <c r="E121" s="1"/>
  <c r="E14" s="1"/>
  <c r="E124"/>
  <c r="E123" s="1"/>
</calcChain>
</file>

<file path=xl/sharedStrings.xml><?xml version="1.0" encoding="utf-8"?>
<sst xmlns="http://schemas.openxmlformats.org/spreadsheetml/2006/main" count="703" uniqueCount="233">
  <si>
    <t>тыс. руб.</t>
  </si>
  <si>
    <t>Наименование кода</t>
  </si>
  <si>
    <t>КФСР</t>
  </si>
  <si>
    <t>КЦСР</t>
  </si>
  <si>
    <t>КВР</t>
  </si>
  <si>
    <t>Ассигнования 2021 год</t>
  </si>
  <si>
    <t>Ассигнования 2022 год</t>
  </si>
  <si>
    <t>Итого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</si>
  <si>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</si>
  <si>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</si>
  <si>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</si>
  <si>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</si>
  <si>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органов местного самоуправления</t>
  </si>
  <si>
    <t>6000000000</t>
  </si>
  <si>
    <t>Расходы на содержание органов местного самоуправления</t>
  </si>
  <si>
    <t>6100000000</t>
  </si>
  <si>
    <t>Содержание органов местного самоуправления</t>
  </si>
  <si>
    <t>6180000000</t>
  </si>
  <si>
    <t>Обеспечение деятельности Совета депутатов муниципального образования в рамках непрограммных расходов ОМСУ</t>
  </si>
  <si>
    <t>6180011050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</si>
  <si>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</si>
  <si>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</si>
  <si>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</si>
  <si>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</si>
  <si>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Расходы на выплаты муниципальным служащим органов местного самоуправления</t>
  </si>
  <si>
    <t>6170000000</t>
  </si>
  <si>
    <t>Расходы на обеспечение деятельности муниципальных служащих органов местного самоуправления (ФОТ) в рамках непрограммных расходов ОМСУ</t>
  </si>
  <si>
    <t>6170011020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</si>
  <si>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</si>
  <si>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</si>
  <si>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</si>
  <si>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</si>
  <si>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Расходы на обеспечение деятельности главы местной администрации в рамках непрограммных расходов ОМСУ</t>
  </si>
  <si>
    <t>6170011040</t>
  </si>
  <si>
    <t>Обеспечение деятельности органов местного самоуправления, в том числе оплата труда немуниципальных служащих, в рамках непрограммных расходов ОМСУ</t>
  </si>
  <si>
    <t>6180011030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</si>
  <si>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</si>
  <si>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</si>
  <si>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</si>
  <si>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</si>
  <si>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</si>
  <si>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</si>
  <si>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Уплата иных платежей</t>
  </si>
  <si>
    <t>853</t>
  </si>
  <si>
    <t>Диспансеризация муниципальных и немуниципальных служащих и добровольное медицинское страхование в рамках непрограммных расходов ОМСУ</t>
  </si>
  <si>
    <t>6180015070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</si>
  <si>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непрограммных расходов ОМСУ</t>
  </si>
  <si>
    <t>6180071340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</si>
  <si>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</si>
  <si>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</si>
  <si>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</t>
  </si>
  <si>
    <t>6200000000</t>
  </si>
  <si>
    <t>Прочие расходы</t>
  </si>
  <si>
    <t>6290000000</t>
  </si>
  <si>
    <t>Передача полномочий по казначейскому исполнению бюджетов поселений в рамках непрограммных расходов ОМСУ</t>
  </si>
  <si>
    <t>6290013020</t>
  </si>
  <si>
    <t>Иные межбюджетные трансферты</t>
  </si>
  <si>
    <t>540</t>
  </si>
  <si>
    <t>Передача полномочий по осуществлению финансового контроля бюджетов поселений в рамках непрограммных расходов ОМСУ</t>
  </si>
  <si>
    <t>6290013060</t>
  </si>
  <si>
    <t>Передача полномочий по осуществлению внутреннего финансового контроля в сфере закупок и бюджетных правоотношений бюджетов поселений в рамках непрограммных расходов ОМСУ</t>
  </si>
  <si>
    <t>6290013150</t>
  </si>
  <si>
    <t>Резервные фонды</t>
  </si>
  <si>
    <t>0111</t>
  </si>
  <si>
    <t>Резервные фонды местных администраций в рамках непрограммных расходов ОМСУ</t>
  </si>
  <si>
    <t>6290015020</t>
  </si>
  <si>
    <t>Резервные средства</t>
  </si>
  <si>
    <t>870</t>
  </si>
  <si>
    <t>Другие общегосударственные вопросы</t>
  </si>
  <si>
    <t>0113</t>
  </si>
  <si>
    <t>Оценка недвижимости, признание прав и регулирование отношений по государственной и муниципальной собственности в рамках непрограммных расходов ОМСУ</t>
  </si>
  <si>
    <t>6290015030</t>
  </si>
  <si>
    <t>Исполнение судебных актов, вступивших в законную силу, в рамках непрограммных расходов ОМСУ</t>
  </si>
  <si>
    <t>6290015040</t>
  </si>
  <si>
    <t>Исполнение судебных актов Российской Федерации и мировых соглашений по возмещению причиненного вреда</t>
  </si>
  <si>
    <t>831</t>
  </si>
  <si>
    <t>Проведение мероприятий, осуществляемых органами местного самоуправления, в рамках непрограммных расходов ОМСУ</t>
  </si>
  <si>
    <t>6290015050</t>
  </si>
  <si>
    <t>Выплаты материальной помощи, поощрения за особые заслуги физическим и юридическим лицам в рамках непрограммных расходов ОМСУ</t>
  </si>
  <si>
    <t>6290015060</t>
  </si>
  <si>
    <t>Премии и гранты</t>
  </si>
  <si>
    <t>350</t>
  </si>
  <si>
    <t>Обучение и повышение квалификации муниципальных служащих городских и сельских поселений в рамках непрограммных расходов ОМСУ</t>
  </si>
  <si>
    <t>6290016271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</si>
  <si>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</si>
  <si>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</si>
  <si>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</si>
  <si>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</si>
  <si>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 в рамках непрограммных расходов ОМСУ</t>
  </si>
  <si>
    <t>6290051180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</si>
  <si>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</si>
  <si>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</si>
  <si>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</si>
  <si>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</si>
  <si>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Программная часть сельских поселений</t>
  </si>
  <si>
    <t>7000000000</t>
  </si>
  <si>
    <t>Муниципальная программа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</si>
  <si>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7Ш00000000</t>
  </si>
  <si>
    <t>Подпрограмма "Обеспечение безопасности на территории МО Рождественского сельского поселения"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</si>
  <si>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7Ш20000000</t>
  </si>
  <si>
    <t>Обучение населения способам защиты и действиям в условиях ЧС, профилактические мероприятия по предупреждению чрезвычайных ситуаций и стихийных бедствий природного и техногенного характера в рамках подпрограммы "Обеспечение безопасности на территории МО Рождественского сельского поселения"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</si>
  <si>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7Ш20015100</t>
  </si>
  <si>
    <t>НАЦИОНАЛЬНАЯ ЭКОНОМИКА</t>
  </si>
  <si>
    <t>0400</t>
  </si>
  <si>
    <t>Сельское хозяйство и рыболовство</t>
  </si>
  <si>
    <t>0405</t>
  </si>
  <si>
    <t>Подпрограмма "Создание условий для экономического развития"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</si>
  <si>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7Ш10000000</t>
  </si>
  <si>
    <t>Содействие созданию условий для развития сельского хозяйства в рамках подпрограммы "Создание условий для экономического развития"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</si>
  <si>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7Ш10015520</t>
  </si>
  <si>
    <t>Дорожное хозяйство (дорожные фонды)</t>
  </si>
  <si>
    <t>0409</t>
  </si>
  <si>
    <t>Подпрограмма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</si>
  <si>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7Ш60000000</t>
  </si>
  <si>
    <t>Мероприятия по улучшению безопасности движения на дорогах в рамках подпрограммы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</si>
  <si>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7Ш60015540</t>
  </si>
  <si>
    <t>Содержание и ремонт автомобильных дорог местного значения с грунто-щебеночным покрытием в населенных пунктах поселения в рамках подпрогрммы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</si>
  <si>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7Ш60016231</t>
  </si>
  <si>
    <t>Мероприятия по реконструкции (строительству) объектов (дорог и мостов) капитальных вложений в рамках подпрограммы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</si>
  <si>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7Ш600S0120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</si>
  <si>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</si>
  <si>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</si>
  <si>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Ремонт и капитальный ремонт дорог с асфальто-бетонным покрытием местного значения общего пользования в рамках подпрогрммы "Содержание и развитие автомобильных дорог общего пользования местного значения"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</si>
  <si>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7Ш600S0140</t>
  </si>
  <si>
    <t>7Ш600S4660</t>
  </si>
  <si>
    <t>7Ш600S4770</t>
  </si>
  <si>
    <t>Другие вопросы в области национальной экономики</t>
  </si>
  <si>
    <t>0412</t>
  </si>
  <si>
    <t>Мероприятия по развитию и поддержке предпринимательства в рамках подпрограммы "Создание условий для экономического развития"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</si>
  <si>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7Ш10015510</t>
  </si>
  <si>
    <t>ЖИЛИЩНО-КОММУНАЛЬНОЕ ХОЗЯЙСТВО</t>
  </si>
  <si>
    <t>0500</t>
  </si>
  <si>
    <t>Жилищное хозяйство</t>
  </si>
  <si>
    <t>0501</t>
  </si>
  <si>
    <t>Передача полномочий по жилищному контролю в рамках непрограммных расходов ОМСУ</t>
  </si>
  <si>
    <t>6290013010</t>
  </si>
  <si>
    <t>Передача полномочий по некоторым жилищным вопросам в рамках непрограммных расходов ОМСУ</t>
  </si>
  <si>
    <t>6290013030</t>
  </si>
  <si>
    <t>Подпрограмма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</si>
  <si>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7Ш30000000</t>
  </si>
  <si>
    <t>Содержание муниципального жилищного фонда, в том числе капитальный ремонт муниципального жилищного фонда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</si>
  <si>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7Ш30015200</t>
  </si>
  <si>
    <t>Мероприятия в области жилищного хозяйства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</si>
  <si>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7Ш30015210</t>
  </si>
  <si>
    <t>Мероприятия по переселению граждан из аварийного жилищного фонда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</si>
  <si>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7Ш3F367483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</si>
  <si>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</si>
  <si>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</si>
  <si>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7Ш3F367484</t>
  </si>
  <si>
    <t>7Ш3F36748S</t>
  </si>
  <si>
    <t>Коммунальное хозяйство</t>
  </si>
  <si>
    <t>0502</t>
  </si>
  <si>
    <t>Передача полномочий по организации централизованных коммунальных услуг в рамках непрограммных расходов ОМСУ</t>
  </si>
  <si>
    <t>6290013070</t>
  </si>
  <si>
    <t>Подпрограмма "Газификация населенных пунктов на территории МО Рождественского сельского поселение" муниципальной программы "Социально-экономическое развитие Рождественского сельского поселения Гатчинского муниципального района"</t>
  </si>
  <si>
    <t>7Ш80000000</t>
  </si>
  <si>
    <t>Мероприятия по выполнению проетно-сметной документации в рамках подпрограммы "Газификация населенных пунктов на территории МО Рождественского сельского поселение" муниципальной программы "Социально-экономическое развитие Рождественского сельского поселения Гатчинского муниципального района"</t>
  </si>
  <si>
    <t>7Ш800S0200</t>
  </si>
  <si>
    <t>Благоустройство</t>
  </si>
  <si>
    <t>0503</t>
  </si>
  <si>
    <t>Проведение мероприятий по организации уличного освещения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</si>
  <si>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7Ш30015380</t>
  </si>
  <si>
    <t>Мероприятия по организации и содержанию мест братских захоронений на территории поселения в рамках подпрограммы"Жилищно-коммунальное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</si>
  <si>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7Ш30015410</t>
  </si>
  <si>
    <t>Прочие мероприятия по благоустройству территории поселения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</si>
  <si>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7Ш30015420</t>
  </si>
  <si>
    <t>Мероприятия по энергосбережению и повышению энергетической эффективности муниципальных объектов в рамках подпрограммы "Жилищно-коммунальное хозяйство и благоустройство территории"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</si>
  <si>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7Ш30015530</t>
  </si>
  <si>
    <t>7Ш300S4660</t>
  </si>
  <si>
    <t>7Ш300S4790</t>
  </si>
  <si>
    <t>7Ш300S4840</t>
  </si>
  <si>
    <t>Подпрограмма "Формирование комфортной городской среды" муниципальной программы "Социально-экономическое развитие Рождественского сельского поселения Гатчинского муниципального района"</t>
  </si>
  <si>
    <t>7Ш70000000</t>
  </si>
  <si>
    <t>Мероприятия по повышению уровня благоустройства дворовых территорий в рамках подпрограммы "Формирование комфортной городской среды" муниципальной программы "Социально-экономическое развитие Рождественского сельского поселения Гатчинского муниципального района"</t>
  </si>
  <si>
    <t>7Ш70018931</t>
  </si>
  <si>
    <t>ОБРАЗОВАНИЕ</t>
  </si>
  <si>
    <t>0700</t>
  </si>
  <si>
    <t>Молодежная политика</t>
  </si>
  <si>
    <t>0707</t>
  </si>
  <si>
    <t>Подпрограмма "Развитие физической культуры, спорта и молодежной политики"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</si>
  <si>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7Ш50000000</t>
  </si>
  <si>
    <t>Реализация комплекса мер по профилактике девиантного поведения молодежи и трудовой адаптации несовершеннолетних в рамках подпрограммы "Развитие физической культуры, спорта и молодежной политики"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</si>
  <si>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7Ш50018310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</si>
  <si>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</si>
  <si>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</si>
  <si>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</si>
  <si>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</si>
  <si>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</si>
  <si>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0800</t>
  </si>
  <si>
    <t>Культура</t>
  </si>
  <si>
    <t>0801</t>
  </si>
  <si>
    <t>Подпрограмма "Развитие культуры, организация праздничных мероприятий, библиотечного обслуживания" муниципальной программы Роджественского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</si>
  <si>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7Ш40000000</t>
  </si>
  <si>
    <t>Мероприятия по обеспечению деятельности подведомственных учреждений культуры в рамках подпрограммы "Развитие культуры, организация праздничных мероприятий, библиотечного обслуживания" муниципальной программы Роджественского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</si>
  <si>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7Ш40012500</t>
  </si>
  <si>
    <t>Иные выплаты персоналу учреждений, за исключением фонда оплаты труда</t>
  </si>
  <si>
    <t>112</t>
  </si>
  <si>
    <t>Уплата налога на имущество организаций и земельного налога</t>
  </si>
  <si>
    <t>851</t>
  </si>
  <si>
    <t>Мероприятия по обеспечению деятельности муниципальных библиотек в рамках подпрограммы "Развитие культуры, организация праздничных мероприятий, библиотечного обслуживания" муниципальной программы Роджественского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</si>
  <si>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7Ш40012600</t>
  </si>
  <si>
    <t>Проведение культурно-массовых мероприятий к праздничным и памятным датам в рамках подпрограммы "Развитие культуры, организация праздничных мероприятий, библиотечного обслуживания" муниципальной программы Роджественского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</si>
  <si>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7Ш40015630</t>
  </si>
  <si>
    <t>7Ш400S0361</t>
  </si>
  <si>
    <t>7Ш400S0363</t>
  </si>
  <si>
    <t>СОЦИАЛЬНАЯ ПОЛИТИКА</t>
  </si>
  <si>
    <t>1000</t>
  </si>
  <si>
    <t>Пенсионное обеспечение</t>
  </si>
  <si>
    <t>1001</t>
  </si>
  <si>
    <t>Доплаты к пенсиям муниципальных служащих в рамках непрограммных расходов ОМСУ</t>
  </si>
  <si>
    <t>6290015280</t>
  </si>
  <si>
    <t>Пособия, компенсации и иные социальные выплаты гражданам, кроме публичных нормативных обязательств</t>
  </si>
  <si>
    <t>321</t>
  </si>
  <si>
    <t>ФИЗИЧЕСКАЯ КУЛЬТУРА И СПОРТ</t>
  </si>
  <si>
    <t>1100</t>
  </si>
  <si>
    <t>Массовый спорт</t>
  </si>
  <si>
    <t>1102</t>
  </si>
  <si>
    <t>Проведение мероприятий в области спорта и физической культуры в рамках подпрограммы "Развитие физической культуры, спорта и молодежной политики" муниципальной программы Рождественского сельского поселения "Социально-экономическое развитие Рождественского сельского поселения Гатчинского муниципального района"</t>
  </si>
  <si>
    <t>7Ш50015340</t>
  </si>
  <si>
    <t xml:space="preserve">  Приложение №7 к Решению Севета Депутатов</t>
  </si>
  <si>
    <t xml:space="preserve">РАСПРЕДЕЛЕНИЕ БЮДЖЕТНЫХ АССИГНОВАНИЙ </t>
  </si>
  <si>
    <r>
      <t xml:space="preserve">             ПО ЦЕЛЕВЫМ СТАТЬЯМ  ( </t>
    </r>
    <r>
      <rPr>
        <b/>
        <sz val="8"/>
        <rFont val="Times New Roman"/>
        <family val="1"/>
        <charset val="204"/>
      </rPr>
      <t>МУНИЦИПАЛЬНЫМ ПРОГРАММАМ и НЕПРОГРАММНОЙ  ДЕЯТЕЛЬНОСТИ</t>
    </r>
    <r>
      <rPr>
        <b/>
        <sz val="9"/>
        <rFont val="Times New Roman"/>
        <family val="1"/>
        <charset val="204"/>
      </rPr>
      <t xml:space="preserve">), </t>
    </r>
  </si>
  <si>
    <t xml:space="preserve">ГРУППАМ И ПОДГРУППАМ ВИДОВ РАСХОДОВ КЛАССИФИКАЦИИ БЮДЖЕТОВ, А </t>
  </si>
  <si>
    <t>ТАКЖЕ ПО РАЗДЕЛАМ И ПОДРАЗДЕЛАМ  КЛАССИФИКАЦИИ БЮДЖЕТА</t>
  </si>
  <si>
    <r>
      <t>Р</t>
    </r>
    <r>
      <rPr>
        <b/>
        <sz val="11"/>
        <rFont val="Times New Roman"/>
        <family val="1"/>
        <charset val="204"/>
      </rPr>
      <t>ОЖДЕСТВЕНСКОГО СЕЛЬСКОГО ПОСЕЛЕНИЯ на 2021 г и плановый период 2022-2023 г</t>
    </r>
  </si>
  <si>
    <t>Формирование комфортной среды</t>
  </si>
  <si>
    <t>7Ш700S4840</t>
  </si>
  <si>
    <t>0605</t>
  </si>
  <si>
    <t>0606</t>
  </si>
  <si>
    <t>0600</t>
  </si>
  <si>
    <t>Ассигнования 2023 год</t>
  </si>
  <si>
    <t>7Ш400S4840</t>
  </si>
  <si>
    <t>№28 от 19.11.2020г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</si>
</sst>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17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Arial Cyr"/>
    </font>
    <font>
      <sz val="8"/>
      <name val="Arial Cyr"/>
      <charset val="204"/>
    </font>
    <font>
      <b/>
      <sz val="9"/>
      <name val="Arial Cyr"/>
      <charset val="204"/>
    </font>
    <font>
      <b/>
      <sz val="10"/>
      <name val="Arial Cyr"/>
    </font>
    <font>
      <b/>
      <sz val="8"/>
      <name val="Arial Cyr"/>
      <charset val="204"/>
    </font>
    <font>
      <b/>
      <sz val="9"/>
      <color rgb="FFFF0000"/>
      <name val="Arial Cyr"/>
      <charset val="204"/>
    </font>
    <font>
      <b/>
      <sz val="8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5" fontId="5" fillId="0" borderId="2" xfId="0" applyNumberFormat="1" applyFont="1" applyBorder="1" applyAlignment="1" applyProtection="1">
      <alignment horizontal="left" vertical="center" wrapText="1"/>
    </xf>
    <xf numFmtId="164" fontId="6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9" fillId="0" borderId="0" xfId="0" applyFont="1"/>
    <xf numFmtId="49" fontId="10" fillId="0" borderId="2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" fontId="11" fillId="0" borderId="6" xfId="0" applyNumberFormat="1" applyFont="1" applyBorder="1" applyAlignment="1" applyProtection="1">
      <alignment horizontal="right" vertical="center" wrapText="1"/>
    </xf>
    <xf numFmtId="49" fontId="13" fillId="0" borderId="2" xfId="0" applyNumberFormat="1" applyFont="1" applyBorder="1" applyAlignment="1" applyProtection="1">
      <alignment horizontal="left"/>
    </xf>
    <xf numFmtId="4" fontId="14" fillId="0" borderId="6" xfId="0" applyNumberFormat="1" applyFont="1" applyBorder="1" applyAlignment="1" applyProtection="1">
      <alignment horizontal="right" vertical="center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9" fontId="5" fillId="3" borderId="2" xfId="0" applyNumberFormat="1" applyFont="1" applyFill="1" applyBorder="1" applyAlignment="1" applyProtection="1">
      <alignment horizontal="left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49" fontId="10" fillId="2" borderId="2" xfId="0" applyNumberFormat="1" applyFont="1" applyFill="1" applyBorder="1" applyAlignment="1" applyProtection="1">
      <alignment horizontal="left" vertical="center" wrapText="1"/>
    </xf>
    <xf numFmtId="49" fontId="12" fillId="2" borderId="5" xfId="0" applyNumberFormat="1" applyFont="1" applyFill="1" applyBorder="1" applyAlignment="1" applyProtection="1">
      <alignment horizontal="left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" fontId="14" fillId="2" borderId="6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15" fillId="0" borderId="6" xfId="0" applyNumberFormat="1" applyFont="1" applyBorder="1" applyAlignment="1" applyProtection="1">
      <alignment horizontal="right" vertical="center" wrapText="1"/>
    </xf>
    <xf numFmtId="4" fontId="16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3888</xdr:colOff>
      <xdr:row>229</xdr:row>
      <xdr:rowOff>1434</xdr:rowOff>
    </xdr:from>
    <xdr:to>
      <xdr:col>4</xdr:col>
      <xdr:colOff>579589</xdr:colOff>
      <xdr:row>230</xdr:row>
      <xdr:rowOff>106769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888" y="148315209"/>
          <a:ext cx="3899926" cy="267260"/>
          <a:chOff x="1" y="1"/>
          <a:chExt cx="1028" cy="18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28"/>
  <sheetViews>
    <sheetView showGridLines="0" tabSelected="1" topLeftCell="A12" workbookViewId="0">
      <selection activeCell="A7" sqref="A7:H7"/>
    </sheetView>
  </sheetViews>
  <sheetFormatPr defaultRowHeight="12.75" customHeight="1" outlineLevelRow="6"/>
  <cols>
    <col min="1" max="1" width="29.28515625" customWidth="1"/>
    <col min="2" max="2" width="5.7109375" customWidth="1"/>
    <col min="3" max="3" width="9.7109375" customWidth="1"/>
    <col min="4" max="4" width="5.140625" customWidth="1"/>
    <col min="5" max="5" width="10.7109375" customWidth="1"/>
    <col min="6" max="6" width="12.28515625" customWidth="1"/>
    <col min="7" max="7" width="13.42578125" customWidth="1"/>
    <col min="8" max="8" width="0.140625" customWidth="1"/>
    <col min="9" max="10" width="9.140625" customWidth="1"/>
  </cols>
  <sheetData>
    <row r="1" spans="1:10" ht="15">
      <c r="A1" s="39" t="s">
        <v>219</v>
      </c>
      <c r="B1" s="39"/>
      <c r="C1" s="39"/>
      <c r="D1" s="39"/>
      <c r="E1" s="39"/>
      <c r="F1" s="39"/>
      <c r="G1" s="39"/>
      <c r="H1" s="16"/>
      <c r="I1" s="1"/>
      <c r="J1" s="1"/>
    </row>
    <row r="2" spans="1:10" ht="15">
      <c r="A2" s="33"/>
      <c r="B2" s="33"/>
      <c r="C2" s="33"/>
      <c r="D2" s="33"/>
      <c r="E2" s="39" t="s">
        <v>232</v>
      </c>
      <c r="F2" s="39"/>
      <c r="G2" s="39"/>
      <c r="H2" s="16"/>
      <c r="I2" s="1"/>
      <c r="J2" s="1"/>
    </row>
    <row r="3" spans="1:10">
      <c r="A3" s="41" t="s">
        <v>220</v>
      </c>
      <c r="B3" s="41"/>
      <c r="C3" s="41"/>
      <c r="D3" s="41"/>
      <c r="E3" s="41"/>
      <c r="F3" s="41"/>
      <c r="G3" s="41"/>
      <c r="H3" s="41"/>
      <c r="I3" s="1"/>
      <c r="J3" s="1"/>
    </row>
    <row r="4" spans="1:10" ht="14.25">
      <c r="A4" s="42" t="s">
        <v>221</v>
      </c>
      <c r="B4" s="42"/>
      <c r="C4" s="42"/>
      <c r="D4" s="42"/>
      <c r="E4" s="42"/>
      <c r="F4" s="42"/>
      <c r="G4" s="42"/>
      <c r="H4" s="42"/>
      <c r="I4" s="2"/>
      <c r="J4" s="2"/>
    </row>
    <row r="5" spans="1:10" ht="14.25">
      <c r="A5" s="41" t="s">
        <v>222</v>
      </c>
      <c r="B5" s="41"/>
      <c r="C5" s="41"/>
      <c r="D5" s="41"/>
      <c r="E5" s="41"/>
      <c r="F5" s="41"/>
      <c r="G5" s="41"/>
      <c r="H5" s="15"/>
      <c r="I5" s="2"/>
      <c r="J5" s="2"/>
    </row>
    <row r="6" spans="1:10" ht="15">
      <c r="A6" s="41" t="s">
        <v>223</v>
      </c>
      <c r="B6" s="41"/>
      <c r="C6" s="41"/>
      <c r="D6" s="41"/>
      <c r="E6" s="41"/>
      <c r="F6" s="41"/>
      <c r="G6" s="41"/>
      <c r="H6" s="16"/>
      <c r="I6" s="1"/>
      <c r="J6" s="1"/>
    </row>
    <row r="7" spans="1:10" ht="15">
      <c r="A7" s="43" t="s">
        <v>224</v>
      </c>
      <c r="B7" s="43"/>
      <c r="C7" s="43"/>
      <c r="D7" s="43"/>
      <c r="E7" s="43"/>
      <c r="F7" s="43"/>
      <c r="G7" s="43"/>
      <c r="H7" s="43"/>
      <c r="I7" s="3"/>
      <c r="J7" s="3"/>
    </row>
    <row r="8" spans="1:10" ht="10.9" customHeight="1">
      <c r="A8" s="43"/>
      <c r="B8" s="43"/>
      <c r="C8" s="43"/>
      <c r="D8" s="43"/>
      <c r="E8" s="43"/>
      <c r="F8" s="43"/>
      <c r="G8" s="43"/>
      <c r="H8" s="17"/>
    </row>
    <row r="9" spans="1:10" ht="15" hidden="1">
      <c r="A9" s="40"/>
      <c r="B9" s="40"/>
      <c r="C9" s="40"/>
      <c r="D9" s="40"/>
      <c r="E9" s="40"/>
      <c r="F9" s="40"/>
      <c r="G9" s="40"/>
      <c r="H9" s="17"/>
    </row>
    <row r="10" spans="1:10" ht="15" hidden="1">
      <c r="A10" s="40"/>
      <c r="B10" s="40"/>
      <c r="C10" s="40"/>
      <c r="D10" s="40"/>
      <c r="E10" s="40"/>
      <c r="F10" s="40"/>
      <c r="G10" s="40"/>
      <c r="H10" s="17"/>
    </row>
    <row r="11" spans="1:10" ht="15" hidden="1">
      <c r="A11" s="40"/>
      <c r="B11" s="40"/>
      <c r="C11" s="40"/>
      <c r="D11" s="40"/>
      <c r="E11" s="40"/>
      <c r="F11" s="40"/>
      <c r="G11" s="40"/>
      <c r="H11" s="17"/>
    </row>
    <row r="12" spans="1:10">
      <c r="A12" s="4" t="s">
        <v>0</v>
      </c>
      <c r="B12" s="4"/>
      <c r="C12" s="4"/>
      <c r="D12" s="4"/>
      <c r="E12" s="4"/>
      <c r="F12" s="4"/>
      <c r="G12" s="4"/>
      <c r="H12" s="4"/>
      <c r="I12" s="1"/>
      <c r="J12" s="1"/>
    </row>
    <row r="13" spans="1:10" ht="31.5">
      <c r="A13" s="5" t="s">
        <v>1</v>
      </c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230</v>
      </c>
    </row>
    <row r="14" spans="1:10" ht="20.45" customHeight="1">
      <c r="A14" s="21" t="s">
        <v>7</v>
      </c>
      <c r="B14" s="6"/>
      <c r="C14" s="6"/>
      <c r="D14" s="6"/>
      <c r="E14" s="7">
        <f>E15+E74+E82+E89+E121+E172+E178+E186+E222+E215</f>
        <v>80002.62</v>
      </c>
      <c r="F14" s="7">
        <f>F15+F74+F82+F89+F121+F172+F178+F186+F222+F215</f>
        <v>87860.42</v>
      </c>
      <c r="G14" s="7">
        <f>G15+G74+G82+G89+G121+G172+G178+G186+G222+G215</f>
        <v>47174.619999999995</v>
      </c>
      <c r="H14" s="7">
        <f>H15+H74+H82+H89+H121+H172+H178+H186+H222+H215</f>
        <v>0</v>
      </c>
    </row>
    <row r="15" spans="1:10" ht="21.6" customHeight="1">
      <c r="A15" s="23" t="s">
        <v>8</v>
      </c>
      <c r="B15" s="24" t="s">
        <v>9</v>
      </c>
      <c r="C15" s="24"/>
      <c r="D15" s="24"/>
      <c r="E15" s="25">
        <f>E16+E22+E44+E54+E60</f>
        <v>13244.289999999999</v>
      </c>
      <c r="F15" s="25">
        <f t="shared" ref="F15:G15" si="0">F16+F22+F44+F54+F60</f>
        <v>12856.2</v>
      </c>
      <c r="G15" s="25">
        <f t="shared" si="0"/>
        <v>13243</v>
      </c>
    </row>
    <row r="16" spans="1:10" ht="67.5" outlineLevel="1">
      <c r="A16" s="8" t="s">
        <v>10</v>
      </c>
      <c r="B16" s="9" t="s">
        <v>11</v>
      </c>
      <c r="C16" s="9"/>
      <c r="D16" s="9"/>
      <c r="E16" s="10">
        <v>100</v>
      </c>
      <c r="F16" s="10">
        <v>100</v>
      </c>
      <c r="G16" s="10">
        <v>100</v>
      </c>
    </row>
    <row r="17" spans="1:8" ht="22.5" outlineLevel="2">
      <c r="A17" s="8" t="s">
        <v>12</v>
      </c>
      <c r="B17" s="9" t="s">
        <v>11</v>
      </c>
      <c r="C17" s="9" t="s">
        <v>13</v>
      </c>
      <c r="D17" s="9"/>
      <c r="E17" s="10">
        <v>100</v>
      </c>
      <c r="F17" s="10">
        <v>100</v>
      </c>
      <c r="G17" s="10">
        <v>100</v>
      </c>
    </row>
    <row r="18" spans="1:8" ht="22.5" outlineLevel="3">
      <c r="A18" s="8" t="s">
        <v>14</v>
      </c>
      <c r="B18" s="9" t="s">
        <v>11</v>
      </c>
      <c r="C18" s="9" t="s">
        <v>15</v>
      </c>
      <c r="D18" s="9"/>
      <c r="E18" s="10">
        <v>100</v>
      </c>
      <c r="F18" s="10">
        <v>100</v>
      </c>
      <c r="G18" s="10">
        <v>100</v>
      </c>
    </row>
    <row r="19" spans="1:8" ht="22.5" outlineLevel="4">
      <c r="A19" s="8" t="s">
        <v>16</v>
      </c>
      <c r="B19" s="9" t="s">
        <v>11</v>
      </c>
      <c r="C19" s="9" t="s">
        <v>17</v>
      </c>
      <c r="D19" s="9"/>
      <c r="E19" s="10">
        <v>100</v>
      </c>
      <c r="F19" s="10">
        <v>100</v>
      </c>
      <c r="G19" s="10">
        <v>100</v>
      </c>
    </row>
    <row r="20" spans="1:8" ht="56.25" outlineLevel="5">
      <c r="A20" s="8" t="s">
        <v>18</v>
      </c>
      <c r="B20" s="9" t="s">
        <v>11</v>
      </c>
      <c r="C20" s="9" t="s">
        <v>19</v>
      </c>
      <c r="D20" s="9"/>
      <c r="E20" s="10">
        <v>100</v>
      </c>
      <c r="F20" s="10">
        <v>100</v>
      </c>
      <c r="G20" s="10">
        <v>100</v>
      </c>
    </row>
    <row r="21" spans="1:8" ht="67.5" outlineLevel="6">
      <c r="A21" s="11" t="s">
        <v>20</v>
      </c>
      <c r="B21" s="12" t="s">
        <v>11</v>
      </c>
      <c r="C21" s="12" t="s">
        <v>19</v>
      </c>
      <c r="D21" s="12" t="s">
        <v>21</v>
      </c>
      <c r="E21" s="13">
        <v>100</v>
      </c>
      <c r="F21" s="13">
        <v>100</v>
      </c>
      <c r="G21" s="13">
        <v>100</v>
      </c>
    </row>
    <row r="22" spans="1:8" ht="90" outlineLevel="1">
      <c r="A22" s="8" t="s">
        <v>22</v>
      </c>
      <c r="B22" s="9" t="s">
        <v>23</v>
      </c>
      <c r="C22" s="9"/>
      <c r="D22" s="9"/>
      <c r="E22" s="10">
        <v>12500</v>
      </c>
      <c r="F22" s="10">
        <v>12122</v>
      </c>
      <c r="G22" s="10">
        <v>12500</v>
      </c>
    </row>
    <row r="23" spans="1:8" ht="22.5" outlineLevel="2">
      <c r="A23" s="8" t="s">
        <v>12</v>
      </c>
      <c r="B23" s="9" t="s">
        <v>23</v>
      </c>
      <c r="C23" s="9" t="s">
        <v>13</v>
      </c>
      <c r="D23" s="9"/>
      <c r="E23" s="10">
        <v>12500</v>
      </c>
      <c r="F23" s="10">
        <v>12122</v>
      </c>
      <c r="G23" s="10">
        <v>12500</v>
      </c>
    </row>
    <row r="24" spans="1:8" ht="22.5" outlineLevel="3">
      <c r="A24" s="8" t="s">
        <v>14</v>
      </c>
      <c r="B24" s="9" t="s">
        <v>23</v>
      </c>
      <c r="C24" s="9" t="s">
        <v>15</v>
      </c>
      <c r="D24" s="9"/>
      <c r="E24" s="10">
        <v>12500</v>
      </c>
      <c r="F24" s="10">
        <f t="shared" ref="F24:G24" si="1">F25+F32</f>
        <v>12122</v>
      </c>
      <c r="G24" s="10">
        <f t="shared" si="1"/>
        <v>12500</v>
      </c>
    </row>
    <row r="25" spans="1:8" ht="45" outlineLevel="4">
      <c r="A25" s="8" t="s">
        <v>24</v>
      </c>
      <c r="B25" s="9" t="s">
        <v>23</v>
      </c>
      <c r="C25" s="9" t="s">
        <v>25</v>
      </c>
      <c r="D25" s="9"/>
      <c r="E25" s="10">
        <f>E26+E29</f>
        <v>9480</v>
      </c>
      <c r="F25" s="10">
        <f>F26+F29</f>
        <v>9080</v>
      </c>
      <c r="G25" s="10">
        <f t="shared" ref="G25:H25" si="2">G26+G29</f>
        <v>9230</v>
      </c>
      <c r="H25" s="10">
        <f t="shared" si="2"/>
        <v>0</v>
      </c>
    </row>
    <row r="26" spans="1:8" ht="56.25" outlineLevel="5">
      <c r="A26" s="8" t="s">
        <v>26</v>
      </c>
      <c r="B26" s="9" t="s">
        <v>23</v>
      </c>
      <c r="C26" s="9" t="s">
        <v>27</v>
      </c>
      <c r="D26" s="9"/>
      <c r="E26" s="10">
        <f>E27+E28</f>
        <v>8350</v>
      </c>
      <c r="F26" s="10">
        <f t="shared" ref="F26:G26" si="3">F27+F28</f>
        <v>7920</v>
      </c>
      <c r="G26" s="10">
        <f t="shared" si="3"/>
        <v>8050</v>
      </c>
    </row>
    <row r="27" spans="1:8" ht="22.5" outlineLevel="6">
      <c r="A27" s="11" t="s">
        <v>28</v>
      </c>
      <c r="B27" s="12" t="s">
        <v>23</v>
      </c>
      <c r="C27" s="12" t="s">
        <v>27</v>
      </c>
      <c r="D27" s="12" t="s">
        <v>29</v>
      </c>
      <c r="E27" s="13">
        <v>6550</v>
      </c>
      <c r="F27" s="13">
        <v>6100</v>
      </c>
      <c r="G27" s="13">
        <v>6200</v>
      </c>
    </row>
    <row r="28" spans="1:8" ht="67.5" outlineLevel="6">
      <c r="A28" s="11" t="s">
        <v>30</v>
      </c>
      <c r="B28" s="12" t="s">
        <v>23</v>
      </c>
      <c r="C28" s="12" t="s">
        <v>27</v>
      </c>
      <c r="D28" s="12" t="s">
        <v>31</v>
      </c>
      <c r="E28" s="13">
        <v>1800</v>
      </c>
      <c r="F28" s="13">
        <v>1820</v>
      </c>
      <c r="G28" s="13">
        <v>1850</v>
      </c>
    </row>
    <row r="29" spans="1:8" ht="45" outlineLevel="5">
      <c r="A29" s="8" t="s">
        <v>32</v>
      </c>
      <c r="B29" s="9" t="s">
        <v>23</v>
      </c>
      <c r="C29" s="9" t="s">
        <v>33</v>
      </c>
      <c r="D29" s="9"/>
      <c r="E29" s="10">
        <f>E30+E31</f>
        <v>1130</v>
      </c>
      <c r="F29" s="10">
        <f t="shared" ref="F29:G29" si="4">F30+F31</f>
        <v>1160</v>
      </c>
      <c r="G29" s="10">
        <f t="shared" si="4"/>
        <v>1180</v>
      </c>
    </row>
    <row r="30" spans="1:8" ht="22.5" outlineLevel="6">
      <c r="A30" s="11" t="s">
        <v>28</v>
      </c>
      <c r="B30" s="12" t="s">
        <v>23</v>
      </c>
      <c r="C30" s="12" t="s">
        <v>33</v>
      </c>
      <c r="D30" s="12" t="s">
        <v>29</v>
      </c>
      <c r="E30" s="13">
        <v>870</v>
      </c>
      <c r="F30" s="13">
        <v>890</v>
      </c>
      <c r="G30" s="13">
        <v>900</v>
      </c>
    </row>
    <row r="31" spans="1:8" ht="67.5" outlineLevel="6">
      <c r="A31" s="11" t="s">
        <v>30</v>
      </c>
      <c r="B31" s="12" t="s">
        <v>23</v>
      </c>
      <c r="C31" s="12" t="s">
        <v>33</v>
      </c>
      <c r="D31" s="12" t="s">
        <v>31</v>
      </c>
      <c r="E31" s="13">
        <v>260</v>
      </c>
      <c r="F31" s="13">
        <v>270</v>
      </c>
      <c r="G31" s="13">
        <v>280</v>
      </c>
    </row>
    <row r="32" spans="1:8" ht="22.5" outlineLevel="4">
      <c r="A32" s="8" t="s">
        <v>16</v>
      </c>
      <c r="B32" s="9" t="s">
        <v>23</v>
      </c>
      <c r="C32" s="9" t="s">
        <v>17</v>
      </c>
      <c r="D32" s="9"/>
      <c r="E32" s="10">
        <f>E33+E40+E42</f>
        <v>3020</v>
      </c>
      <c r="F32" s="10">
        <f t="shared" ref="F32:G32" si="5">F33+F40+F42</f>
        <v>3042</v>
      </c>
      <c r="G32" s="10">
        <f t="shared" si="5"/>
        <v>3270</v>
      </c>
    </row>
    <row r="33" spans="1:7" ht="67.5" outlineLevel="5">
      <c r="A33" s="8" t="s">
        <v>34</v>
      </c>
      <c r="B33" s="9" t="s">
        <v>23</v>
      </c>
      <c r="C33" s="9" t="s">
        <v>35</v>
      </c>
      <c r="D33" s="9"/>
      <c r="E33" s="10">
        <f>E34+E35+E37+E36+E38+E39</f>
        <v>2946.48</v>
      </c>
      <c r="F33" s="10">
        <f t="shared" ref="F33:G33" si="6">F34+F35+F37+F36+F38+F39</f>
        <v>2968.48</v>
      </c>
      <c r="G33" s="10">
        <f t="shared" si="6"/>
        <v>3196.48</v>
      </c>
    </row>
    <row r="34" spans="1:7" ht="22.5" outlineLevel="6">
      <c r="A34" s="11" t="s">
        <v>28</v>
      </c>
      <c r="B34" s="12" t="s">
        <v>23</v>
      </c>
      <c r="C34" s="12" t="s">
        <v>35</v>
      </c>
      <c r="D34" s="12" t="s">
        <v>29</v>
      </c>
      <c r="E34" s="13">
        <v>670</v>
      </c>
      <c r="F34" s="13">
        <v>680</v>
      </c>
      <c r="G34" s="13">
        <v>720</v>
      </c>
    </row>
    <row r="35" spans="1:7" ht="45" outlineLevel="6">
      <c r="A35" s="11" t="s">
        <v>36</v>
      </c>
      <c r="B35" s="12" t="s">
        <v>23</v>
      </c>
      <c r="C35" s="12" t="s">
        <v>35</v>
      </c>
      <c r="D35" s="12" t="s">
        <v>37</v>
      </c>
      <c r="E35" s="13">
        <v>20</v>
      </c>
      <c r="F35" s="13">
        <v>20</v>
      </c>
      <c r="G35" s="13">
        <v>20</v>
      </c>
    </row>
    <row r="36" spans="1:7" ht="67.5" outlineLevel="6">
      <c r="A36" s="11" t="s">
        <v>30</v>
      </c>
      <c r="B36" s="12" t="s">
        <v>23</v>
      </c>
      <c r="C36" s="12" t="s">
        <v>35</v>
      </c>
      <c r="D36" s="12" t="s">
        <v>31</v>
      </c>
      <c r="E36" s="13">
        <v>205</v>
      </c>
      <c r="F36" s="13">
        <v>210</v>
      </c>
      <c r="G36" s="13">
        <v>220</v>
      </c>
    </row>
    <row r="37" spans="1:7" ht="33.75" outlineLevel="6">
      <c r="A37" s="11" t="s">
        <v>38</v>
      </c>
      <c r="B37" s="12" t="s">
        <v>23</v>
      </c>
      <c r="C37" s="12" t="s">
        <v>35</v>
      </c>
      <c r="D37" s="12" t="s">
        <v>39</v>
      </c>
      <c r="E37" s="13">
        <v>701.48</v>
      </c>
      <c r="F37" s="13">
        <v>708.48</v>
      </c>
      <c r="G37" s="13">
        <v>710.48</v>
      </c>
    </row>
    <row r="38" spans="1:7" ht="22.5" outlineLevel="6">
      <c r="A38" s="11" t="s">
        <v>40</v>
      </c>
      <c r="B38" s="12" t="s">
        <v>23</v>
      </c>
      <c r="C38" s="12" t="s">
        <v>35</v>
      </c>
      <c r="D38" s="12" t="s">
        <v>41</v>
      </c>
      <c r="E38" s="13">
        <v>1300</v>
      </c>
      <c r="F38" s="13">
        <v>1300</v>
      </c>
      <c r="G38" s="13">
        <v>1476</v>
      </c>
    </row>
    <row r="39" spans="1:7" outlineLevel="6">
      <c r="A39" s="11" t="s">
        <v>42</v>
      </c>
      <c r="B39" s="12" t="s">
        <v>23</v>
      </c>
      <c r="C39" s="12" t="s">
        <v>35</v>
      </c>
      <c r="D39" s="12" t="s">
        <v>43</v>
      </c>
      <c r="E39" s="13">
        <v>50</v>
      </c>
      <c r="F39" s="13">
        <v>50</v>
      </c>
      <c r="G39" s="13">
        <v>50</v>
      </c>
    </row>
    <row r="40" spans="1:7" ht="56.25" outlineLevel="5">
      <c r="A40" s="8" t="s">
        <v>44</v>
      </c>
      <c r="B40" s="9" t="s">
        <v>23</v>
      </c>
      <c r="C40" s="9" t="s">
        <v>45</v>
      </c>
      <c r="D40" s="9"/>
      <c r="E40" s="10">
        <v>70</v>
      </c>
      <c r="F40" s="10">
        <v>70</v>
      </c>
      <c r="G40" s="10">
        <v>70</v>
      </c>
    </row>
    <row r="41" spans="1:7" ht="22.5" outlineLevel="6">
      <c r="A41" s="11" t="s">
        <v>40</v>
      </c>
      <c r="B41" s="12" t="s">
        <v>23</v>
      </c>
      <c r="C41" s="12" t="s">
        <v>45</v>
      </c>
      <c r="D41" s="12" t="s">
        <v>41</v>
      </c>
      <c r="E41" s="13">
        <v>70</v>
      </c>
      <c r="F41" s="13">
        <v>70</v>
      </c>
      <c r="G41" s="13">
        <v>70</v>
      </c>
    </row>
    <row r="42" spans="1:7" ht="101.25" outlineLevel="5">
      <c r="A42" s="8" t="s">
        <v>46</v>
      </c>
      <c r="B42" s="9" t="s">
        <v>23</v>
      </c>
      <c r="C42" s="9" t="s">
        <v>47</v>
      </c>
      <c r="D42" s="9"/>
      <c r="E42" s="10">
        <v>3.52</v>
      </c>
      <c r="F42" s="10">
        <v>3.52</v>
      </c>
      <c r="G42" s="10">
        <v>3.52</v>
      </c>
    </row>
    <row r="43" spans="1:7" ht="22.5" outlineLevel="6">
      <c r="A43" s="11" t="s">
        <v>40</v>
      </c>
      <c r="B43" s="12" t="s">
        <v>23</v>
      </c>
      <c r="C43" s="12" t="s">
        <v>47</v>
      </c>
      <c r="D43" s="12" t="s">
        <v>41</v>
      </c>
      <c r="E43" s="13">
        <v>3.52</v>
      </c>
      <c r="F43" s="13">
        <v>3.52</v>
      </c>
      <c r="G43" s="13">
        <v>3.52</v>
      </c>
    </row>
    <row r="44" spans="1:7" ht="56.25" outlineLevel="1">
      <c r="A44" s="8" t="s">
        <v>48</v>
      </c>
      <c r="B44" s="9" t="s">
        <v>49</v>
      </c>
      <c r="C44" s="9"/>
      <c r="D44" s="9"/>
      <c r="E44" s="10">
        <f>E45</f>
        <v>180.89</v>
      </c>
      <c r="F44" s="10">
        <f t="shared" ref="F44:G44" si="7">F45</f>
        <v>169.2</v>
      </c>
      <c r="G44" s="10">
        <f t="shared" si="7"/>
        <v>173</v>
      </c>
    </row>
    <row r="45" spans="1:7" ht="22.5" outlineLevel="2">
      <c r="A45" s="8" t="s">
        <v>12</v>
      </c>
      <c r="B45" s="9" t="s">
        <v>49</v>
      </c>
      <c r="C45" s="9" t="s">
        <v>13</v>
      </c>
      <c r="D45" s="9"/>
      <c r="E45" s="10">
        <f>E46</f>
        <v>180.89</v>
      </c>
      <c r="F45" s="10">
        <f t="shared" ref="F45:G45" si="8">F46</f>
        <v>169.2</v>
      </c>
      <c r="G45" s="10">
        <f t="shared" si="8"/>
        <v>173</v>
      </c>
    </row>
    <row r="46" spans="1:7" outlineLevel="3">
      <c r="A46" s="8" t="s">
        <v>50</v>
      </c>
      <c r="B46" s="9" t="s">
        <v>49</v>
      </c>
      <c r="C46" s="9" t="s">
        <v>51</v>
      </c>
      <c r="D46" s="9"/>
      <c r="E46" s="10">
        <f>E47</f>
        <v>180.89</v>
      </c>
      <c r="F46" s="10">
        <f t="shared" ref="F46:G46" si="9">F47</f>
        <v>169.2</v>
      </c>
      <c r="G46" s="10">
        <f t="shared" si="9"/>
        <v>173</v>
      </c>
    </row>
    <row r="47" spans="1:7" outlineLevel="4">
      <c r="A47" s="8" t="s">
        <v>52</v>
      </c>
      <c r="B47" s="9" t="s">
        <v>49</v>
      </c>
      <c r="C47" s="9" t="s">
        <v>53</v>
      </c>
      <c r="D47" s="9"/>
      <c r="E47" s="10">
        <f>E48+E50+E52</f>
        <v>180.89</v>
      </c>
      <c r="F47" s="10">
        <f t="shared" ref="F47:G47" si="10">F48+F50+F52</f>
        <v>169.2</v>
      </c>
      <c r="G47" s="10">
        <f t="shared" si="10"/>
        <v>173</v>
      </c>
    </row>
    <row r="48" spans="1:7" ht="45" outlineLevel="5">
      <c r="A48" s="8" t="s">
        <v>54</v>
      </c>
      <c r="B48" s="9" t="s">
        <v>49</v>
      </c>
      <c r="C48" s="9" t="s">
        <v>55</v>
      </c>
      <c r="D48" s="9"/>
      <c r="E48" s="10">
        <f>E49</f>
        <v>100.5</v>
      </c>
      <c r="F48" s="10">
        <f t="shared" ref="F48:G48" si="11">F49</f>
        <v>57.5</v>
      </c>
      <c r="G48" s="10">
        <f t="shared" si="11"/>
        <v>59.5</v>
      </c>
    </row>
    <row r="49" spans="1:8" outlineLevel="6">
      <c r="A49" s="11" t="s">
        <v>56</v>
      </c>
      <c r="B49" s="12" t="s">
        <v>49</v>
      </c>
      <c r="C49" s="12" t="s">
        <v>55</v>
      </c>
      <c r="D49" s="12" t="s">
        <v>57</v>
      </c>
      <c r="E49" s="13">
        <v>100.5</v>
      </c>
      <c r="F49" s="13">
        <v>57.5</v>
      </c>
      <c r="G49" s="13">
        <v>59.5</v>
      </c>
    </row>
    <row r="50" spans="1:8" ht="56.25" outlineLevel="5">
      <c r="A50" s="8" t="s">
        <v>58</v>
      </c>
      <c r="B50" s="9" t="s">
        <v>49</v>
      </c>
      <c r="C50" s="9" t="s">
        <v>59</v>
      </c>
      <c r="D50" s="9"/>
      <c r="E50" s="10">
        <f>E51</f>
        <v>28.79</v>
      </c>
      <c r="F50" s="10">
        <f t="shared" ref="F50:G50" si="12">F51</f>
        <v>38.9</v>
      </c>
      <c r="G50" s="10">
        <f t="shared" si="12"/>
        <v>40.1</v>
      </c>
    </row>
    <row r="51" spans="1:8" outlineLevel="6">
      <c r="A51" s="11" t="s">
        <v>56</v>
      </c>
      <c r="B51" s="12" t="s">
        <v>49</v>
      </c>
      <c r="C51" s="12" t="s">
        <v>59</v>
      </c>
      <c r="D51" s="12" t="s">
        <v>57</v>
      </c>
      <c r="E51" s="13">
        <v>28.79</v>
      </c>
      <c r="F51" s="13">
        <v>38.9</v>
      </c>
      <c r="G51" s="13">
        <v>40.1</v>
      </c>
    </row>
    <row r="52" spans="1:8" ht="78.75" outlineLevel="5">
      <c r="A52" s="8" t="s">
        <v>60</v>
      </c>
      <c r="B52" s="9" t="s">
        <v>49</v>
      </c>
      <c r="C52" s="9" t="s">
        <v>61</v>
      </c>
      <c r="D52" s="9"/>
      <c r="E52" s="10">
        <f>E53</f>
        <v>51.6</v>
      </c>
      <c r="F52" s="10">
        <f t="shared" ref="F52:G52" si="13">F53</f>
        <v>72.8</v>
      </c>
      <c r="G52" s="10">
        <f t="shared" si="13"/>
        <v>73.400000000000006</v>
      </c>
    </row>
    <row r="53" spans="1:8" outlineLevel="6">
      <c r="A53" s="11" t="s">
        <v>56</v>
      </c>
      <c r="B53" s="12" t="s">
        <v>49</v>
      </c>
      <c r="C53" s="12" t="s">
        <v>61</v>
      </c>
      <c r="D53" s="12" t="s">
        <v>57</v>
      </c>
      <c r="E53" s="13">
        <v>51.6</v>
      </c>
      <c r="F53" s="13">
        <v>72.8</v>
      </c>
      <c r="G53" s="13">
        <v>73.400000000000006</v>
      </c>
    </row>
    <row r="54" spans="1:8" outlineLevel="1">
      <c r="A54" s="8" t="s">
        <v>62</v>
      </c>
      <c r="B54" s="9" t="s">
        <v>63</v>
      </c>
      <c r="C54" s="9"/>
      <c r="D54" s="9"/>
      <c r="E54" s="10">
        <v>100</v>
      </c>
      <c r="F54" s="10">
        <v>100</v>
      </c>
      <c r="G54" s="10">
        <v>100</v>
      </c>
    </row>
    <row r="55" spans="1:8" ht="22.5" outlineLevel="2">
      <c r="A55" s="8" t="s">
        <v>12</v>
      </c>
      <c r="B55" s="9" t="s">
        <v>63</v>
      </c>
      <c r="C55" s="9" t="s">
        <v>13</v>
      </c>
      <c r="D55" s="9"/>
      <c r="E55" s="10">
        <v>100</v>
      </c>
      <c r="F55" s="10">
        <v>100</v>
      </c>
      <c r="G55" s="10">
        <v>100</v>
      </c>
    </row>
    <row r="56" spans="1:8" outlineLevel="3">
      <c r="A56" s="8" t="s">
        <v>50</v>
      </c>
      <c r="B56" s="9" t="s">
        <v>63</v>
      </c>
      <c r="C56" s="9" t="s">
        <v>51</v>
      </c>
      <c r="D56" s="9"/>
      <c r="E56" s="10">
        <v>100</v>
      </c>
      <c r="F56" s="10">
        <v>100</v>
      </c>
      <c r="G56" s="10">
        <v>100</v>
      </c>
    </row>
    <row r="57" spans="1:8" outlineLevel="4">
      <c r="A57" s="8" t="s">
        <v>52</v>
      </c>
      <c r="B57" s="9" t="s">
        <v>63</v>
      </c>
      <c r="C57" s="9" t="s">
        <v>53</v>
      </c>
      <c r="D57" s="9"/>
      <c r="E57" s="10">
        <v>100</v>
      </c>
      <c r="F57" s="10">
        <v>100</v>
      </c>
      <c r="G57" s="10">
        <v>100</v>
      </c>
    </row>
    <row r="58" spans="1:8" ht="33.75" outlineLevel="5">
      <c r="A58" s="8" t="s">
        <v>64</v>
      </c>
      <c r="B58" s="9" t="s">
        <v>63</v>
      </c>
      <c r="C58" s="9" t="s">
        <v>65</v>
      </c>
      <c r="D58" s="9"/>
      <c r="E58" s="10">
        <v>100</v>
      </c>
      <c r="F58" s="10">
        <v>100</v>
      </c>
      <c r="G58" s="10">
        <v>100</v>
      </c>
    </row>
    <row r="59" spans="1:8" ht="18" customHeight="1" outlineLevel="6">
      <c r="A59" s="11" t="s">
        <v>66</v>
      </c>
      <c r="B59" s="12" t="s">
        <v>63</v>
      </c>
      <c r="C59" s="12" t="s">
        <v>65</v>
      </c>
      <c r="D59" s="12" t="s">
        <v>67</v>
      </c>
      <c r="E59" s="13">
        <v>100</v>
      </c>
      <c r="F59" s="13">
        <v>100</v>
      </c>
      <c r="G59" s="13">
        <v>100</v>
      </c>
    </row>
    <row r="60" spans="1:8" ht="27" customHeight="1" outlineLevel="1">
      <c r="A60" s="8" t="s">
        <v>68</v>
      </c>
      <c r="B60" s="9" t="s">
        <v>69</v>
      </c>
      <c r="C60" s="9"/>
      <c r="D60" s="9"/>
      <c r="E60" s="10">
        <f>E61</f>
        <v>363.4</v>
      </c>
      <c r="F60" s="10">
        <f t="shared" ref="F60:G60" si="14">F61</f>
        <v>365</v>
      </c>
      <c r="G60" s="10">
        <f t="shared" si="14"/>
        <v>370</v>
      </c>
    </row>
    <row r="61" spans="1:8" ht="22.5" outlineLevel="2">
      <c r="A61" s="8" t="s">
        <v>12</v>
      </c>
      <c r="B61" s="9" t="s">
        <v>69</v>
      </c>
      <c r="C61" s="9" t="s">
        <v>13</v>
      </c>
      <c r="D61" s="9"/>
      <c r="E61" s="10">
        <f>E62</f>
        <v>363.4</v>
      </c>
      <c r="F61" s="10">
        <f t="shared" ref="F61:G61" si="15">F62</f>
        <v>365</v>
      </c>
      <c r="G61" s="10">
        <f t="shared" si="15"/>
        <v>370</v>
      </c>
    </row>
    <row r="62" spans="1:8" outlineLevel="3">
      <c r="A62" s="8" t="s">
        <v>50</v>
      </c>
      <c r="B62" s="9" t="s">
        <v>69</v>
      </c>
      <c r="C62" s="9" t="s">
        <v>51</v>
      </c>
      <c r="D62" s="9"/>
      <c r="E62" s="10">
        <f>E63</f>
        <v>363.4</v>
      </c>
      <c r="F62" s="10">
        <f t="shared" ref="F62:G62" si="16">F63</f>
        <v>365</v>
      </c>
      <c r="G62" s="10">
        <f t="shared" si="16"/>
        <v>370</v>
      </c>
    </row>
    <row r="63" spans="1:8" outlineLevel="4">
      <c r="A63" s="8" t="s">
        <v>52</v>
      </c>
      <c r="B63" s="9" t="s">
        <v>69</v>
      </c>
      <c r="C63" s="9" t="s">
        <v>53</v>
      </c>
      <c r="D63" s="9"/>
      <c r="E63" s="10">
        <f>E64+E66+E68+E70+E72</f>
        <v>363.4</v>
      </c>
      <c r="F63" s="10">
        <f t="shared" ref="F63:G63" si="17">F64+F66+F68+F70+F72</f>
        <v>365</v>
      </c>
      <c r="G63" s="10">
        <f t="shared" si="17"/>
        <v>370</v>
      </c>
    </row>
    <row r="64" spans="1:8" ht="67.5" outlineLevel="5">
      <c r="A64" s="8" t="s">
        <v>70</v>
      </c>
      <c r="B64" s="9" t="s">
        <v>69</v>
      </c>
      <c r="C64" s="9" t="s">
        <v>71</v>
      </c>
      <c r="D64" s="9"/>
      <c r="E64" s="10">
        <f>E65</f>
        <v>32</v>
      </c>
      <c r="F64" s="10">
        <f t="shared" ref="F64:H64" si="18">F65</f>
        <v>35</v>
      </c>
      <c r="G64" s="10">
        <f t="shared" si="18"/>
        <v>35</v>
      </c>
      <c r="H64" s="10">
        <f t="shared" si="18"/>
        <v>0</v>
      </c>
    </row>
    <row r="65" spans="1:8" ht="22.5" outlineLevel="6">
      <c r="A65" s="11" t="s">
        <v>40</v>
      </c>
      <c r="B65" s="12" t="s">
        <v>69</v>
      </c>
      <c r="C65" s="12" t="s">
        <v>71</v>
      </c>
      <c r="D65" s="12" t="s">
        <v>41</v>
      </c>
      <c r="E65" s="13">
        <v>32</v>
      </c>
      <c r="F65" s="13">
        <v>35</v>
      </c>
      <c r="G65" s="13">
        <v>35</v>
      </c>
    </row>
    <row r="66" spans="1:8" ht="45" outlineLevel="5">
      <c r="A66" s="8" t="s">
        <v>72</v>
      </c>
      <c r="B66" s="9" t="s">
        <v>69</v>
      </c>
      <c r="C66" s="9" t="s">
        <v>73</v>
      </c>
      <c r="D66" s="9"/>
      <c r="E66" s="10">
        <f>E67</f>
        <v>80</v>
      </c>
      <c r="F66" s="10">
        <f t="shared" ref="F66:G66" si="19">F67</f>
        <v>80</v>
      </c>
      <c r="G66" s="10">
        <f t="shared" si="19"/>
        <v>80</v>
      </c>
    </row>
    <row r="67" spans="1:8" ht="45" outlineLevel="6">
      <c r="A67" s="11" t="s">
        <v>74</v>
      </c>
      <c r="B67" s="12" t="s">
        <v>69</v>
      </c>
      <c r="C67" s="12" t="s">
        <v>73</v>
      </c>
      <c r="D67" s="12" t="s">
        <v>75</v>
      </c>
      <c r="E67" s="13">
        <v>80</v>
      </c>
      <c r="F67" s="13">
        <v>80</v>
      </c>
      <c r="G67" s="13">
        <v>80</v>
      </c>
    </row>
    <row r="68" spans="1:8" ht="56.25" outlineLevel="5">
      <c r="A68" s="8" t="s">
        <v>76</v>
      </c>
      <c r="B68" s="9" t="s">
        <v>69</v>
      </c>
      <c r="C68" s="9" t="s">
        <v>77</v>
      </c>
      <c r="D68" s="9"/>
      <c r="E68" s="10">
        <f>E69</f>
        <v>151.4</v>
      </c>
      <c r="F68" s="10">
        <f t="shared" ref="F68:G68" si="20">F69</f>
        <v>150</v>
      </c>
      <c r="G68" s="10">
        <f t="shared" si="20"/>
        <v>155</v>
      </c>
    </row>
    <row r="69" spans="1:8" ht="22.5" outlineLevel="6">
      <c r="A69" s="11" t="s">
        <v>40</v>
      </c>
      <c r="B69" s="12" t="s">
        <v>69</v>
      </c>
      <c r="C69" s="12" t="s">
        <v>77</v>
      </c>
      <c r="D69" s="12" t="s">
        <v>41</v>
      </c>
      <c r="E69" s="13">
        <v>151.4</v>
      </c>
      <c r="F69" s="13">
        <v>150</v>
      </c>
      <c r="G69" s="13">
        <v>155</v>
      </c>
    </row>
    <row r="70" spans="1:8" ht="56.25" outlineLevel="5">
      <c r="A70" s="8" t="s">
        <v>78</v>
      </c>
      <c r="B70" s="9" t="s">
        <v>69</v>
      </c>
      <c r="C70" s="9" t="s">
        <v>79</v>
      </c>
      <c r="D70" s="9"/>
      <c r="E70" s="10">
        <v>40</v>
      </c>
      <c r="F70" s="10">
        <f>F71</f>
        <v>40</v>
      </c>
      <c r="G70" s="10">
        <v>50</v>
      </c>
    </row>
    <row r="71" spans="1:8" outlineLevel="6">
      <c r="A71" s="11" t="s">
        <v>80</v>
      </c>
      <c r="B71" s="12" t="s">
        <v>69</v>
      </c>
      <c r="C71" s="12" t="s">
        <v>79</v>
      </c>
      <c r="D71" s="12" t="s">
        <v>81</v>
      </c>
      <c r="E71" s="13">
        <v>40</v>
      </c>
      <c r="F71" s="13">
        <v>40</v>
      </c>
      <c r="G71" s="13">
        <v>50</v>
      </c>
    </row>
    <row r="72" spans="1:8" ht="56.25" outlineLevel="5">
      <c r="A72" s="8" t="s">
        <v>82</v>
      </c>
      <c r="B72" s="9" t="s">
        <v>69</v>
      </c>
      <c r="C72" s="9" t="s">
        <v>83</v>
      </c>
      <c r="D72" s="9"/>
      <c r="E72" s="10">
        <f>E73</f>
        <v>60</v>
      </c>
      <c r="F72" s="10">
        <f t="shared" ref="F72:G72" si="21">F73</f>
        <v>60</v>
      </c>
      <c r="G72" s="10">
        <f t="shared" si="21"/>
        <v>50</v>
      </c>
    </row>
    <row r="73" spans="1:8" ht="22.5" outlineLevel="6">
      <c r="A73" s="11" t="s">
        <v>40</v>
      </c>
      <c r="B73" s="12" t="s">
        <v>69</v>
      </c>
      <c r="C73" s="12" t="s">
        <v>83</v>
      </c>
      <c r="D73" s="12" t="s">
        <v>41</v>
      </c>
      <c r="E73" s="13">
        <v>60</v>
      </c>
      <c r="F73" s="13">
        <v>60</v>
      </c>
      <c r="G73" s="13">
        <v>50</v>
      </c>
    </row>
    <row r="74" spans="1:8">
      <c r="A74" s="23" t="s">
        <v>84</v>
      </c>
      <c r="B74" s="24" t="s">
        <v>85</v>
      </c>
      <c r="C74" s="24"/>
      <c r="D74" s="24"/>
      <c r="E74" s="25">
        <f>E75</f>
        <v>271.60000000000002</v>
      </c>
      <c r="F74" s="25">
        <f t="shared" ref="F74:G74" si="22">F75</f>
        <v>285.8</v>
      </c>
      <c r="G74" s="25">
        <f t="shared" si="22"/>
        <v>292</v>
      </c>
    </row>
    <row r="75" spans="1:8" ht="22.5" outlineLevel="1">
      <c r="A75" s="8" t="s">
        <v>86</v>
      </c>
      <c r="B75" s="9" t="s">
        <v>87</v>
      </c>
      <c r="C75" s="9"/>
      <c r="D75" s="9"/>
      <c r="E75" s="10">
        <f>E76</f>
        <v>271.60000000000002</v>
      </c>
      <c r="F75" s="10">
        <f t="shared" ref="F75:G75" si="23">F76</f>
        <v>285.8</v>
      </c>
      <c r="G75" s="10">
        <f t="shared" si="23"/>
        <v>292</v>
      </c>
    </row>
    <row r="76" spans="1:8" ht="22.5" outlineLevel="2">
      <c r="A76" s="8" t="s">
        <v>12</v>
      </c>
      <c r="B76" s="9" t="s">
        <v>87</v>
      </c>
      <c r="C76" s="9" t="s">
        <v>13</v>
      </c>
      <c r="D76" s="9"/>
      <c r="E76" s="10">
        <f>E77</f>
        <v>271.60000000000002</v>
      </c>
      <c r="F76" s="10">
        <f t="shared" ref="F76:G76" si="24">F77</f>
        <v>285.8</v>
      </c>
      <c r="G76" s="10">
        <f t="shared" si="24"/>
        <v>292</v>
      </c>
    </row>
    <row r="77" spans="1:8" outlineLevel="3">
      <c r="A77" s="8" t="s">
        <v>50</v>
      </c>
      <c r="B77" s="9" t="s">
        <v>87</v>
      </c>
      <c r="C77" s="9" t="s">
        <v>51</v>
      </c>
      <c r="D77" s="9"/>
      <c r="E77" s="10">
        <f>E78</f>
        <v>271.60000000000002</v>
      </c>
      <c r="F77" s="10">
        <f t="shared" ref="F77:G77" si="25">F78</f>
        <v>285.8</v>
      </c>
      <c r="G77" s="10">
        <f t="shared" si="25"/>
        <v>292</v>
      </c>
    </row>
    <row r="78" spans="1:8" outlineLevel="4">
      <c r="A78" s="8" t="s">
        <v>52</v>
      </c>
      <c r="B78" s="9" t="s">
        <v>87</v>
      </c>
      <c r="C78" s="9" t="s">
        <v>53</v>
      </c>
      <c r="D78" s="9"/>
      <c r="E78" s="10">
        <f>E79</f>
        <v>271.60000000000002</v>
      </c>
      <c r="F78" s="10">
        <f t="shared" ref="F78:G78" si="26">F79</f>
        <v>285.8</v>
      </c>
      <c r="G78" s="10">
        <f t="shared" si="26"/>
        <v>292</v>
      </c>
    </row>
    <row r="79" spans="1:8" ht="56.25" outlineLevel="5">
      <c r="A79" s="8" t="s">
        <v>88</v>
      </c>
      <c r="B79" s="9" t="s">
        <v>87</v>
      </c>
      <c r="C79" s="9" t="s">
        <v>89</v>
      </c>
      <c r="D79" s="9"/>
      <c r="E79" s="10">
        <f>E80+E81</f>
        <v>271.60000000000002</v>
      </c>
      <c r="F79" s="10">
        <f t="shared" ref="F79:H79" si="27">F80+F81</f>
        <v>285.8</v>
      </c>
      <c r="G79" s="10">
        <f t="shared" si="27"/>
        <v>292</v>
      </c>
      <c r="H79" s="10">
        <f t="shared" si="27"/>
        <v>0</v>
      </c>
    </row>
    <row r="80" spans="1:8" ht="22.5" outlineLevel="6">
      <c r="A80" s="11" t="s">
        <v>28</v>
      </c>
      <c r="B80" s="12" t="s">
        <v>87</v>
      </c>
      <c r="C80" s="12" t="s">
        <v>89</v>
      </c>
      <c r="D80" s="12" t="s">
        <v>29</v>
      </c>
      <c r="E80" s="13">
        <v>210</v>
      </c>
      <c r="F80" s="13">
        <v>220</v>
      </c>
      <c r="G80" s="13">
        <v>226</v>
      </c>
    </row>
    <row r="81" spans="1:7" ht="67.5" outlineLevel="6">
      <c r="A81" s="11" t="s">
        <v>30</v>
      </c>
      <c r="B81" s="12" t="s">
        <v>87</v>
      </c>
      <c r="C81" s="12" t="s">
        <v>89</v>
      </c>
      <c r="D81" s="12" t="s">
        <v>31</v>
      </c>
      <c r="E81" s="13">
        <v>61.6</v>
      </c>
      <c r="F81" s="13">
        <v>65.8</v>
      </c>
      <c r="G81" s="13">
        <v>66</v>
      </c>
    </row>
    <row r="82" spans="1:7" ht="33.75">
      <c r="A82" s="23" t="s">
        <v>90</v>
      </c>
      <c r="B82" s="24" t="s">
        <v>91</v>
      </c>
      <c r="C82" s="24"/>
      <c r="D82" s="24"/>
      <c r="E82" s="25">
        <f t="shared" ref="E82:E87" si="28">E83</f>
        <v>150</v>
      </c>
      <c r="F82" s="25">
        <f t="shared" ref="F82:G82" si="29">F83</f>
        <v>300</v>
      </c>
      <c r="G82" s="25">
        <f t="shared" si="29"/>
        <v>150</v>
      </c>
    </row>
    <row r="83" spans="1:7" ht="45" outlineLevel="1">
      <c r="A83" s="8" t="s">
        <v>92</v>
      </c>
      <c r="B83" s="9" t="s">
        <v>93</v>
      </c>
      <c r="C83" s="9"/>
      <c r="D83" s="9"/>
      <c r="E83" s="10">
        <f t="shared" si="28"/>
        <v>150</v>
      </c>
      <c r="F83" s="10">
        <f t="shared" ref="F83:G83" si="30">F84</f>
        <v>300</v>
      </c>
      <c r="G83" s="10">
        <f t="shared" si="30"/>
        <v>150</v>
      </c>
    </row>
    <row r="84" spans="1:7" ht="22.5" outlineLevel="2">
      <c r="A84" s="8" t="s">
        <v>94</v>
      </c>
      <c r="B84" s="9" t="s">
        <v>93</v>
      </c>
      <c r="C84" s="9" t="s">
        <v>95</v>
      </c>
      <c r="D84" s="9"/>
      <c r="E84" s="10">
        <f t="shared" si="28"/>
        <v>150</v>
      </c>
      <c r="F84" s="10">
        <f t="shared" ref="F84:G84" si="31">F85</f>
        <v>300</v>
      </c>
      <c r="G84" s="10">
        <f t="shared" si="31"/>
        <v>150</v>
      </c>
    </row>
    <row r="85" spans="1:7" ht="78.75" outlineLevel="3">
      <c r="A85" s="8" t="s">
        <v>96</v>
      </c>
      <c r="B85" s="9" t="s">
        <v>93</v>
      </c>
      <c r="C85" s="9" t="s">
        <v>97</v>
      </c>
      <c r="D85" s="9"/>
      <c r="E85" s="10">
        <f t="shared" si="28"/>
        <v>150</v>
      </c>
      <c r="F85" s="10">
        <f t="shared" ref="F85:G85" si="32">F86</f>
        <v>300</v>
      </c>
      <c r="G85" s="10">
        <f t="shared" si="32"/>
        <v>150</v>
      </c>
    </row>
    <row r="86" spans="1:7" ht="112.5" outlineLevel="4">
      <c r="A86" s="14" t="s">
        <v>98</v>
      </c>
      <c r="B86" s="9" t="s">
        <v>93</v>
      </c>
      <c r="C86" s="9" t="s">
        <v>99</v>
      </c>
      <c r="D86" s="9"/>
      <c r="E86" s="10">
        <f t="shared" si="28"/>
        <v>150</v>
      </c>
      <c r="F86" s="10">
        <f t="shared" ref="F86:G86" si="33">F87</f>
        <v>300</v>
      </c>
      <c r="G86" s="10">
        <f t="shared" si="33"/>
        <v>150</v>
      </c>
    </row>
    <row r="87" spans="1:7" ht="202.5" outlineLevel="5">
      <c r="A87" s="14" t="s">
        <v>100</v>
      </c>
      <c r="B87" s="9" t="s">
        <v>93</v>
      </c>
      <c r="C87" s="9" t="s">
        <v>101</v>
      </c>
      <c r="D87" s="9"/>
      <c r="E87" s="10">
        <f t="shared" si="28"/>
        <v>150</v>
      </c>
      <c r="F87" s="10">
        <f t="shared" ref="F87:G87" si="34">F88</f>
        <v>300</v>
      </c>
      <c r="G87" s="10">
        <f t="shared" si="34"/>
        <v>150</v>
      </c>
    </row>
    <row r="88" spans="1:7" ht="22.5" outlineLevel="6">
      <c r="A88" s="11" t="s">
        <v>40</v>
      </c>
      <c r="B88" s="12" t="s">
        <v>93</v>
      </c>
      <c r="C88" s="12" t="s">
        <v>101</v>
      </c>
      <c r="D88" s="12" t="s">
        <v>41</v>
      </c>
      <c r="E88" s="13">
        <v>150</v>
      </c>
      <c r="F88" s="13">
        <v>300</v>
      </c>
      <c r="G88" s="13">
        <v>150</v>
      </c>
    </row>
    <row r="89" spans="1:7" ht="24" customHeight="1">
      <c r="A89" s="23" t="s">
        <v>102</v>
      </c>
      <c r="B89" s="24" t="s">
        <v>103</v>
      </c>
      <c r="C89" s="24"/>
      <c r="D89" s="24"/>
      <c r="E89" s="25">
        <f>E90+E96+E113</f>
        <v>20177.599999999999</v>
      </c>
      <c r="F89" s="25">
        <f t="shared" ref="F89:G89" si="35">F90+F96+F113</f>
        <v>5168</v>
      </c>
      <c r="G89" s="25">
        <f t="shared" si="35"/>
        <v>6228</v>
      </c>
    </row>
    <row r="90" spans="1:7" ht="22.5" outlineLevel="1">
      <c r="A90" s="8" t="s">
        <v>104</v>
      </c>
      <c r="B90" s="9" t="s">
        <v>105</v>
      </c>
      <c r="C90" s="9"/>
      <c r="D90" s="9"/>
      <c r="E90" s="10">
        <v>60</v>
      </c>
      <c r="F90" s="10">
        <v>60</v>
      </c>
      <c r="G90" s="10">
        <v>60</v>
      </c>
    </row>
    <row r="91" spans="1:7" ht="22.5" outlineLevel="2">
      <c r="A91" s="8" t="s">
        <v>94</v>
      </c>
      <c r="B91" s="9" t="s">
        <v>105</v>
      </c>
      <c r="C91" s="9" t="s">
        <v>95</v>
      </c>
      <c r="D91" s="9"/>
      <c r="E91" s="10">
        <v>60</v>
      </c>
      <c r="F91" s="10">
        <v>60</v>
      </c>
      <c r="G91" s="10">
        <v>60</v>
      </c>
    </row>
    <row r="92" spans="1:7" ht="78.75" outlineLevel="3">
      <c r="A92" s="8" t="s">
        <v>96</v>
      </c>
      <c r="B92" s="9" t="s">
        <v>105</v>
      </c>
      <c r="C92" s="9" t="s">
        <v>97</v>
      </c>
      <c r="D92" s="9"/>
      <c r="E92" s="10">
        <v>60</v>
      </c>
      <c r="F92" s="10">
        <v>60</v>
      </c>
      <c r="G92" s="10">
        <v>60</v>
      </c>
    </row>
    <row r="93" spans="1:7" ht="101.25" outlineLevel="4">
      <c r="A93" s="8" t="s">
        <v>106</v>
      </c>
      <c r="B93" s="9" t="s">
        <v>105</v>
      </c>
      <c r="C93" s="9" t="s">
        <v>107</v>
      </c>
      <c r="D93" s="9"/>
      <c r="E93" s="10">
        <v>60</v>
      </c>
      <c r="F93" s="10">
        <v>60</v>
      </c>
      <c r="G93" s="10">
        <v>60</v>
      </c>
    </row>
    <row r="94" spans="1:7" ht="135" outlineLevel="5">
      <c r="A94" s="14" t="s">
        <v>108</v>
      </c>
      <c r="B94" s="9" t="s">
        <v>105</v>
      </c>
      <c r="C94" s="9" t="s">
        <v>109</v>
      </c>
      <c r="D94" s="9"/>
      <c r="E94" s="10">
        <v>60</v>
      </c>
      <c r="F94" s="10">
        <v>60</v>
      </c>
      <c r="G94" s="10">
        <v>60</v>
      </c>
    </row>
    <row r="95" spans="1:7" ht="22.5" outlineLevel="6">
      <c r="A95" s="11" t="s">
        <v>40</v>
      </c>
      <c r="B95" s="12" t="s">
        <v>105</v>
      </c>
      <c r="C95" s="12" t="s">
        <v>109</v>
      </c>
      <c r="D95" s="12" t="s">
        <v>41</v>
      </c>
      <c r="E95" s="13">
        <v>60</v>
      </c>
      <c r="F95" s="13">
        <v>60</v>
      </c>
      <c r="G95" s="13">
        <v>60</v>
      </c>
    </row>
    <row r="96" spans="1:7" ht="22.5" outlineLevel="1">
      <c r="A96" s="26" t="s">
        <v>110</v>
      </c>
      <c r="B96" s="27" t="s">
        <v>111</v>
      </c>
      <c r="C96" s="27"/>
      <c r="D96" s="27"/>
      <c r="E96" s="28">
        <f>E97</f>
        <v>19897.599999999999</v>
      </c>
      <c r="F96" s="28">
        <f t="shared" ref="F96:G96" si="36">F97</f>
        <v>4788</v>
      </c>
      <c r="G96" s="28">
        <f t="shared" si="36"/>
        <v>5788</v>
      </c>
    </row>
    <row r="97" spans="1:8" ht="22.5" outlineLevel="2">
      <c r="A97" s="8" t="s">
        <v>94</v>
      </c>
      <c r="B97" s="9" t="s">
        <v>111</v>
      </c>
      <c r="C97" s="9" t="s">
        <v>95</v>
      </c>
      <c r="D97" s="9"/>
      <c r="E97" s="10">
        <f>E98</f>
        <v>19897.599999999999</v>
      </c>
      <c r="F97" s="10">
        <f t="shared" ref="F97:H97" si="37">F98</f>
        <v>4788</v>
      </c>
      <c r="G97" s="10">
        <f t="shared" si="37"/>
        <v>5788</v>
      </c>
      <c r="H97" s="10">
        <f t="shared" si="37"/>
        <v>0</v>
      </c>
    </row>
    <row r="98" spans="1:8" ht="78.75" outlineLevel="3">
      <c r="A98" s="8" t="s">
        <v>96</v>
      </c>
      <c r="B98" s="9" t="s">
        <v>111</v>
      </c>
      <c r="C98" s="9" t="s">
        <v>97</v>
      </c>
      <c r="D98" s="9"/>
      <c r="E98" s="10">
        <f>E99</f>
        <v>19897.599999999999</v>
      </c>
      <c r="F98" s="10">
        <f t="shared" ref="F98:G98" si="38">F99</f>
        <v>4788</v>
      </c>
      <c r="G98" s="10">
        <f t="shared" si="38"/>
        <v>5788</v>
      </c>
    </row>
    <row r="99" spans="1:8" ht="112.5" outlineLevel="4">
      <c r="A99" s="14" t="s">
        <v>112</v>
      </c>
      <c r="B99" s="9" t="s">
        <v>111</v>
      </c>
      <c r="C99" s="9" t="s">
        <v>113</v>
      </c>
      <c r="D99" s="9"/>
      <c r="E99" s="10">
        <f>E100+E102+E104+E107+E109</f>
        <v>19897.599999999999</v>
      </c>
      <c r="F99" s="10">
        <f t="shared" ref="F99:G99" si="39">F100+F102+F104+F107+F109</f>
        <v>4788</v>
      </c>
      <c r="G99" s="10">
        <f t="shared" si="39"/>
        <v>5788</v>
      </c>
    </row>
    <row r="100" spans="1:8" ht="146.25" outlineLevel="5">
      <c r="A100" s="14" t="s">
        <v>114</v>
      </c>
      <c r="B100" s="9" t="s">
        <v>111</v>
      </c>
      <c r="C100" s="9" t="s">
        <v>115</v>
      </c>
      <c r="D100" s="9"/>
      <c r="E100" s="10">
        <f>E101</f>
        <v>3300</v>
      </c>
      <c r="F100" s="10">
        <f t="shared" ref="F100:G100" si="40">F101</f>
        <v>2300</v>
      </c>
      <c r="G100" s="10">
        <f t="shared" si="40"/>
        <v>2500</v>
      </c>
    </row>
    <row r="101" spans="1:8" ht="22.5" outlineLevel="6">
      <c r="A101" s="11" t="s">
        <v>40</v>
      </c>
      <c r="B101" s="12" t="s">
        <v>111</v>
      </c>
      <c r="C101" s="12" t="s">
        <v>115</v>
      </c>
      <c r="D101" s="12" t="s">
        <v>41</v>
      </c>
      <c r="E101" s="13">
        <v>3300</v>
      </c>
      <c r="F101" s="13">
        <v>2300</v>
      </c>
      <c r="G101" s="13">
        <v>2500</v>
      </c>
    </row>
    <row r="102" spans="1:8" ht="168.75" outlineLevel="5">
      <c r="A102" s="14" t="s">
        <v>116</v>
      </c>
      <c r="B102" s="9" t="s">
        <v>111</v>
      </c>
      <c r="C102" s="9" t="s">
        <v>117</v>
      </c>
      <c r="D102" s="9"/>
      <c r="E102" s="10">
        <f>E103</f>
        <v>700</v>
      </c>
      <c r="F102" s="10">
        <f t="shared" ref="F102:G102" si="41">F103</f>
        <v>700</v>
      </c>
      <c r="G102" s="10">
        <f t="shared" si="41"/>
        <v>1500</v>
      </c>
    </row>
    <row r="103" spans="1:8" ht="22.5" outlineLevel="6">
      <c r="A103" s="11" t="s">
        <v>40</v>
      </c>
      <c r="B103" s="12" t="s">
        <v>111</v>
      </c>
      <c r="C103" s="12" t="s">
        <v>117</v>
      </c>
      <c r="D103" s="12" t="s">
        <v>41</v>
      </c>
      <c r="E103" s="13">
        <v>700</v>
      </c>
      <c r="F103" s="13">
        <v>700</v>
      </c>
      <c r="G103" s="13">
        <v>1500</v>
      </c>
    </row>
    <row r="104" spans="1:8" ht="157.5" outlineLevel="5">
      <c r="A104" s="14" t="s">
        <v>118</v>
      </c>
      <c r="B104" s="9" t="s">
        <v>111</v>
      </c>
      <c r="C104" s="9" t="s">
        <v>119</v>
      </c>
      <c r="D104" s="9"/>
      <c r="E104" s="10">
        <f>E105+E106</f>
        <v>14109.6</v>
      </c>
      <c r="F104" s="10">
        <f t="shared" ref="F104:G104" si="42">F105+F106</f>
        <v>0</v>
      </c>
      <c r="G104" s="10">
        <f t="shared" si="42"/>
        <v>0</v>
      </c>
    </row>
    <row r="105" spans="1:8" ht="22.5" outlineLevel="6">
      <c r="A105" s="11" t="s">
        <v>40</v>
      </c>
      <c r="B105" s="12" t="s">
        <v>111</v>
      </c>
      <c r="C105" s="12" t="s">
        <v>119</v>
      </c>
      <c r="D105" s="12" t="s">
        <v>41</v>
      </c>
      <c r="E105" s="13">
        <v>1121.5999999999999</v>
      </c>
      <c r="F105" s="13">
        <v>0</v>
      </c>
      <c r="G105" s="13">
        <v>0</v>
      </c>
    </row>
    <row r="106" spans="1:8" ht="45" outlineLevel="6">
      <c r="A106" s="11" t="s">
        <v>120</v>
      </c>
      <c r="B106" s="12" t="s">
        <v>111</v>
      </c>
      <c r="C106" s="12" t="s">
        <v>119</v>
      </c>
      <c r="D106" s="12" t="s">
        <v>121</v>
      </c>
      <c r="E106" s="13">
        <v>12988</v>
      </c>
      <c r="F106" s="13">
        <v>0</v>
      </c>
      <c r="G106" s="13">
        <v>0</v>
      </c>
    </row>
    <row r="107" spans="1:8" ht="157.5" outlineLevel="5">
      <c r="A107" s="14" t="s">
        <v>122</v>
      </c>
      <c r="B107" s="9" t="s">
        <v>111</v>
      </c>
      <c r="C107" s="9" t="s">
        <v>123</v>
      </c>
      <c r="D107" s="9"/>
      <c r="E107" s="10">
        <f>E108</f>
        <v>1059.3</v>
      </c>
      <c r="F107" s="10">
        <f t="shared" ref="F107:G107" si="43">F108</f>
        <v>1059.3</v>
      </c>
      <c r="G107" s="10">
        <f t="shared" si="43"/>
        <v>1059.3</v>
      </c>
    </row>
    <row r="108" spans="1:8" ht="22.5" outlineLevel="6">
      <c r="A108" s="11" t="s">
        <v>40</v>
      </c>
      <c r="B108" s="12" t="s">
        <v>111</v>
      </c>
      <c r="C108" s="12" t="s">
        <v>123</v>
      </c>
      <c r="D108" s="12" t="s">
        <v>41</v>
      </c>
      <c r="E108" s="13">
        <v>1059.3</v>
      </c>
      <c r="F108" s="13">
        <v>1059.3</v>
      </c>
      <c r="G108" s="13">
        <v>1059.3</v>
      </c>
    </row>
    <row r="109" spans="1:8" ht="157.5" outlineLevel="5">
      <c r="A109" s="14" t="s">
        <v>122</v>
      </c>
      <c r="B109" s="9" t="s">
        <v>111</v>
      </c>
      <c r="C109" s="9" t="s">
        <v>124</v>
      </c>
      <c r="D109" s="9"/>
      <c r="E109" s="10">
        <f>E110</f>
        <v>728.7</v>
      </c>
      <c r="F109" s="10">
        <f t="shared" ref="F109" si="44">F110</f>
        <v>728.7</v>
      </c>
      <c r="G109" s="10">
        <f>G110</f>
        <v>728.7</v>
      </c>
    </row>
    <row r="110" spans="1:8" ht="22.5" outlineLevel="6">
      <c r="A110" s="11" t="s">
        <v>40</v>
      </c>
      <c r="B110" s="12" t="s">
        <v>111</v>
      </c>
      <c r="C110" s="12" t="s">
        <v>124</v>
      </c>
      <c r="D110" s="12" t="s">
        <v>41</v>
      </c>
      <c r="E110" s="13">
        <v>728.7</v>
      </c>
      <c r="F110" s="13">
        <v>728.7</v>
      </c>
      <c r="G110" s="13">
        <v>728.7</v>
      </c>
    </row>
    <row r="111" spans="1:8" ht="157.5" outlineLevel="5">
      <c r="A111" s="14" t="s">
        <v>122</v>
      </c>
      <c r="B111" s="9" t="s">
        <v>111</v>
      </c>
      <c r="C111" s="9" t="s">
        <v>125</v>
      </c>
      <c r="D111" s="9"/>
      <c r="E111" s="10">
        <v>0</v>
      </c>
      <c r="F111" s="10">
        <v>0</v>
      </c>
      <c r="G111" s="10">
        <v>0</v>
      </c>
    </row>
    <row r="112" spans="1:8" ht="22.5" outlineLevel="6">
      <c r="A112" s="11" t="s">
        <v>40</v>
      </c>
      <c r="B112" s="12" t="s">
        <v>111</v>
      </c>
      <c r="C112" s="12" t="s">
        <v>125</v>
      </c>
      <c r="D112" s="12" t="s">
        <v>41</v>
      </c>
      <c r="E112" s="13">
        <v>0</v>
      </c>
      <c r="F112" s="13">
        <v>0</v>
      </c>
      <c r="G112" s="13">
        <v>0</v>
      </c>
    </row>
    <row r="113" spans="1:8" ht="22.5" outlineLevel="1">
      <c r="A113" s="8" t="s">
        <v>126</v>
      </c>
      <c r="B113" s="9" t="s">
        <v>127</v>
      </c>
      <c r="C113" s="9"/>
      <c r="D113" s="9"/>
      <c r="E113" s="10">
        <f>E114</f>
        <v>220</v>
      </c>
      <c r="F113" s="10">
        <f t="shared" ref="F113:H113" si="45">F114</f>
        <v>320</v>
      </c>
      <c r="G113" s="10">
        <f t="shared" si="45"/>
        <v>380</v>
      </c>
      <c r="H113" s="10">
        <f t="shared" si="45"/>
        <v>0</v>
      </c>
    </row>
    <row r="114" spans="1:8" ht="22.5" outlineLevel="2">
      <c r="A114" s="8" t="s">
        <v>94</v>
      </c>
      <c r="B114" s="9" t="s">
        <v>127</v>
      </c>
      <c r="C114" s="9" t="s">
        <v>95</v>
      </c>
      <c r="D114" s="9"/>
      <c r="E114" s="10">
        <f>E115</f>
        <v>220</v>
      </c>
      <c r="F114" s="10">
        <f t="shared" ref="F114:G114" si="46">F115</f>
        <v>320</v>
      </c>
      <c r="G114" s="10">
        <f t="shared" si="46"/>
        <v>380</v>
      </c>
    </row>
    <row r="115" spans="1:8" ht="53.45" customHeight="1" outlineLevel="3">
      <c r="A115" s="8" t="s">
        <v>96</v>
      </c>
      <c r="B115" s="9" t="s">
        <v>127</v>
      </c>
      <c r="C115" s="9" t="s">
        <v>97</v>
      </c>
      <c r="D115" s="9"/>
      <c r="E115" s="10">
        <f>E116</f>
        <v>220</v>
      </c>
      <c r="F115" s="10">
        <f t="shared" ref="F115:G115" si="47">F116</f>
        <v>320</v>
      </c>
      <c r="G115" s="10">
        <f t="shared" si="47"/>
        <v>380</v>
      </c>
    </row>
    <row r="116" spans="1:8" ht="75.599999999999994" customHeight="1" outlineLevel="4">
      <c r="A116" s="8" t="s">
        <v>106</v>
      </c>
      <c r="B116" s="9" t="s">
        <v>127</v>
      </c>
      <c r="C116" s="9" t="s">
        <v>107</v>
      </c>
      <c r="D116" s="9"/>
      <c r="E116" s="10">
        <f>E117+E119</f>
        <v>220</v>
      </c>
      <c r="F116" s="10">
        <f t="shared" ref="F116:G116" si="48">F117+F119</f>
        <v>320</v>
      </c>
      <c r="G116" s="10">
        <f t="shared" si="48"/>
        <v>380</v>
      </c>
    </row>
    <row r="117" spans="1:8" ht="99.6" customHeight="1" outlineLevel="5">
      <c r="A117" s="14" t="s">
        <v>128</v>
      </c>
      <c r="B117" s="9" t="s">
        <v>127</v>
      </c>
      <c r="C117" s="9" t="s">
        <v>129</v>
      </c>
      <c r="D117" s="9"/>
      <c r="E117" s="10">
        <v>20</v>
      </c>
      <c r="F117" s="10">
        <v>20</v>
      </c>
      <c r="G117" s="10">
        <v>20</v>
      </c>
    </row>
    <row r="118" spans="1:8" ht="30.6" customHeight="1" outlineLevel="6">
      <c r="A118" s="11" t="s">
        <v>40</v>
      </c>
      <c r="B118" s="12" t="s">
        <v>127</v>
      </c>
      <c r="C118" s="12" t="s">
        <v>129</v>
      </c>
      <c r="D118" s="12" t="s">
        <v>41</v>
      </c>
      <c r="E118" s="13">
        <v>20</v>
      </c>
      <c r="F118" s="13">
        <v>20</v>
      </c>
      <c r="G118" s="13">
        <v>20</v>
      </c>
    </row>
    <row r="119" spans="1:8" ht="135" outlineLevel="5">
      <c r="A119" s="14" t="s">
        <v>108</v>
      </c>
      <c r="B119" s="9" t="s">
        <v>127</v>
      </c>
      <c r="C119" s="9" t="s">
        <v>109</v>
      </c>
      <c r="D119" s="9"/>
      <c r="E119" s="10">
        <f>E120</f>
        <v>200</v>
      </c>
      <c r="F119" s="10">
        <f t="shared" ref="F119:G119" si="49">F120</f>
        <v>300</v>
      </c>
      <c r="G119" s="10">
        <f t="shared" si="49"/>
        <v>360</v>
      </c>
    </row>
    <row r="120" spans="1:8" ht="18.600000000000001" customHeight="1" outlineLevel="6">
      <c r="A120" s="11" t="s">
        <v>40</v>
      </c>
      <c r="B120" s="12" t="s">
        <v>127</v>
      </c>
      <c r="C120" s="12" t="s">
        <v>109</v>
      </c>
      <c r="D120" s="12" t="s">
        <v>41</v>
      </c>
      <c r="E120" s="13">
        <v>200</v>
      </c>
      <c r="F120" s="13">
        <v>300</v>
      </c>
      <c r="G120" s="13">
        <v>360</v>
      </c>
    </row>
    <row r="121" spans="1:8" ht="26.45" customHeight="1">
      <c r="A121" s="29" t="s">
        <v>130</v>
      </c>
      <c r="B121" s="24" t="s">
        <v>131</v>
      </c>
      <c r="C121" s="24"/>
      <c r="D121" s="24"/>
      <c r="E121" s="25">
        <f>E122+E144+E148+E154</f>
        <v>27531.13</v>
      </c>
      <c r="F121" s="25">
        <f t="shared" ref="F121:G121" si="50">F122+F144+F148+F154</f>
        <v>48310.12</v>
      </c>
      <c r="G121" s="25">
        <f t="shared" si="50"/>
        <v>9361.619999999999</v>
      </c>
    </row>
    <row r="122" spans="1:8" outlineLevel="1">
      <c r="A122" s="18" t="s">
        <v>132</v>
      </c>
      <c r="B122" s="9" t="s">
        <v>133</v>
      </c>
      <c r="C122" s="9"/>
      <c r="D122" s="9"/>
      <c r="E122" s="10">
        <f>E125+E130</f>
        <v>4651.6000000000004</v>
      </c>
      <c r="F122" s="10">
        <f t="shared" ref="F122:G122" si="51">F125+F130</f>
        <v>1445</v>
      </c>
      <c r="G122" s="10">
        <f t="shared" si="51"/>
        <v>1345</v>
      </c>
    </row>
    <row r="123" spans="1:8" ht="22.5" outlineLevel="2">
      <c r="A123" s="8" t="s">
        <v>12</v>
      </c>
      <c r="B123" s="9" t="s">
        <v>133</v>
      </c>
      <c r="C123" s="9" t="s">
        <v>13</v>
      </c>
      <c r="D123" s="9"/>
      <c r="E123" s="10">
        <f>E124</f>
        <v>105.80000000000001</v>
      </c>
      <c r="F123" s="10">
        <f t="shared" ref="F123:G123" si="52">F124</f>
        <v>111</v>
      </c>
      <c r="G123" s="10">
        <f t="shared" si="52"/>
        <v>114</v>
      </c>
    </row>
    <row r="124" spans="1:8" outlineLevel="3">
      <c r="A124" s="8" t="s">
        <v>50</v>
      </c>
      <c r="B124" s="9" t="s">
        <v>133</v>
      </c>
      <c r="C124" s="9" t="s">
        <v>51</v>
      </c>
      <c r="D124" s="9"/>
      <c r="E124" s="10">
        <f>E125</f>
        <v>105.80000000000001</v>
      </c>
      <c r="F124" s="10">
        <f t="shared" ref="F124:G124" si="53">F125</f>
        <v>111</v>
      </c>
      <c r="G124" s="10">
        <f t="shared" si="53"/>
        <v>114</v>
      </c>
    </row>
    <row r="125" spans="1:8" outlineLevel="4">
      <c r="A125" s="8" t="s">
        <v>52</v>
      </c>
      <c r="B125" s="9" t="s">
        <v>133</v>
      </c>
      <c r="C125" s="9" t="s">
        <v>53</v>
      </c>
      <c r="D125" s="9"/>
      <c r="E125" s="10">
        <f>E126+E128</f>
        <v>105.80000000000001</v>
      </c>
      <c r="F125" s="10">
        <f t="shared" ref="F125:G125" si="54">F126+F128</f>
        <v>111</v>
      </c>
      <c r="G125" s="10">
        <f t="shared" si="54"/>
        <v>114</v>
      </c>
    </row>
    <row r="126" spans="1:8" ht="33.75" outlineLevel="5">
      <c r="A126" s="8" t="s">
        <v>134</v>
      </c>
      <c r="B126" s="9" t="s">
        <v>133</v>
      </c>
      <c r="C126" s="9" t="s">
        <v>135</v>
      </c>
      <c r="D126" s="9"/>
      <c r="E126" s="10">
        <f>E127</f>
        <v>77.400000000000006</v>
      </c>
      <c r="F126" s="10">
        <f t="shared" ref="F126:G126" si="55">F127</f>
        <v>80</v>
      </c>
      <c r="G126" s="10">
        <f t="shared" si="55"/>
        <v>82</v>
      </c>
    </row>
    <row r="127" spans="1:8" outlineLevel="6">
      <c r="A127" s="11" t="s">
        <v>56</v>
      </c>
      <c r="B127" s="12" t="s">
        <v>133</v>
      </c>
      <c r="C127" s="12" t="s">
        <v>135</v>
      </c>
      <c r="D127" s="12" t="s">
        <v>57</v>
      </c>
      <c r="E127" s="13">
        <v>77.400000000000006</v>
      </c>
      <c r="F127" s="13">
        <v>80</v>
      </c>
      <c r="G127" s="13">
        <v>82</v>
      </c>
    </row>
    <row r="128" spans="1:8" ht="45" outlineLevel="5">
      <c r="A128" s="8" t="s">
        <v>136</v>
      </c>
      <c r="B128" s="9" t="s">
        <v>133</v>
      </c>
      <c r="C128" s="9" t="s">
        <v>137</v>
      </c>
      <c r="D128" s="9"/>
      <c r="E128" s="10">
        <f>E129</f>
        <v>28.4</v>
      </c>
      <c r="F128" s="10">
        <f t="shared" ref="F128:G128" si="56">F129</f>
        <v>31</v>
      </c>
      <c r="G128" s="10">
        <f t="shared" si="56"/>
        <v>32</v>
      </c>
    </row>
    <row r="129" spans="1:8" outlineLevel="6">
      <c r="A129" s="11" t="s">
        <v>56</v>
      </c>
      <c r="B129" s="12" t="s">
        <v>133</v>
      </c>
      <c r="C129" s="12" t="s">
        <v>137</v>
      </c>
      <c r="D129" s="12" t="s">
        <v>57</v>
      </c>
      <c r="E129" s="13">
        <v>28.4</v>
      </c>
      <c r="F129" s="13">
        <v>31</v>
      </c>
      <c r="G129" s="13">
        <v>32</v>
      </c>
    </row>
    <row r="130" spans="1:8" ht="24" outlineLevel="2">
      <c r="A130" s="18" t="s">
        <v>94</v>
      </c>
      <c r="B130" s="9" t="s">
        <v>133</v>
      </c>
      <c r="C130" s="9" t="s">
        <v>95</v>
      </c>
      <c r="D130" s="9"/>
      <c r="E130" s="10">
        <f>E131</f>
        <v>4545.8</v>
      </c>
      <c r="F130" s="10">
        <f t="shared" ref="F130:G130" si="57">F131</f>
        <v>1334</v>
      </c>
      <c r="G130" s="10">
        <f t="shared" si="57"/>
        <v>1231</v>
      </c>
    </row>
    <row r="131" spans="1:8" ht="78.75" outlineLevel="3">
      <c r="A131" s="8" t="s">
        <v>96</v>
      </c>
      <c r="B131" s="9" t="s">
        <v>133</v>
      </c>
      <c r="C131" s="9" t="s">
        <v>97</v>
      </c>
      <c r="D131" s="9"/>
      <c r="E131" s="10">
        <f>E132</f>
        <v>4545.8</v>
      </c>
      <c r="F131" s="10">
        <f t="shared" ref="F131:G131" si="58">F132</f>
        <v>1334</v>
      </c>
      <c r="G131" s="10">
        <f t="shared" si="58"/>
        <v>1231</v>
      </c>
    </row>
    <row r="132" spans="1:8" ht="112.5" outlineLevel="4">
      <c r="A132" s="8" t="s">
        <v>138</v>
      </c>
      <c r="B132" s="9" t="s">
        <v>133</v>
      </c>
      <c r="C132" s="9" t="s">
        <v>139</v>
      </c>
      <c r="D132" s="9"/>
      <c r="E132" s="10">
        <f>E133+E135+E139</f>
        <v>4545.8</v>
      </c>
      <c r="F132" s="10">
        <f t="shared" ref="F132:G132" si="59">F133+F135+F139</f>
        <v>1334</v>
      </c>
      <c r="G132" s="10">
        <f t="shared" si="59"/>
        <v>1231</v>
      </c>
    </row>
    <row r="133" spans="1:8" ht="157.5" outlineLevel="5">
      <c r="A133" s="14" t="s">
        <v>140</v>
      </c>
      <c r="B133" s="9" t="s">
        <v>133</v>
      </c>
      <c r="C133" s="9" t="s">
        <v>141</v>
      </c>
      <c r="D133" s="9"/>
      <c r="E133" s="10">
        <f>E134</f>
        <v>1094.2</v>
      </c>
      <c r="F133" s="10">
        <f t="shared" ref="F133:G133" si="60">F134</f>
        <v>1234</v>
      </c>
      <c r="G133" s="10">
        <f t="shared" si="60"/>
        <v>1131</v>
      </c>
    </row>
    <row r="134" spans="1:8" ht="22.5" outlineLevel="6">
      <c r="A134" s="11" t="s">
        <v>40</v>
      </c>
      <c r="B134" s="12" t="s">
        <v>133</v>
      </c>
      <c r="C134" s="12" t="s">
        <v>141</v>
      </c>
      <c r="D134" s="12" t="s">
        <v>41</v>
      </c>
      <c r="E134" s="13">
        <v>1094.2</v>
      </c>
      <c r="F134" s="13">
        <v>1234</v>
      </c>
      <c r="G134" s="13">
        <v>1131</v>
      </c>
    </row>
    <row r="135" spans="1:8" ht="135" outlineLevel="5">
      <c r="A135" s="14" t="s">
        <v>142</v>
      </c>
      <c r="B135" s="9" t="s">
        <v>133</v>
      </c>
      <c r="C135" s="9" t="s">
        <v>143</v>
      </c>
      <c r="D135" s="9"/>
      <c r="E135" s="10">
        <f>E136</f>
        <v>100</v>
      </c>
      <c r="F135" s="10">
        <f t="shared" ref="F135:G135" si="61">F136</f>
        <v>100</v>
      </c>
      <c r="G135" s="10">
        <f t="shared" si="61"/>
        <v>100</v>
      </c>
    </row>
    <row r="136" spans="1:8" ht="22.5" outlineLevel="6">
      <c r="A136" s="11" t="s">
        <v>40</v>
      </c>
      <c r="B136" s="12" t="s">
        <v>133</v>
      </c>
      <c r="C136" s="12" t="s">
        <v>143</v>
      </c>
      <c r="D136" s="12" t="s">
        <v>41</v>
      </c>
      <c r="E136" s="13">
        <v>100</v>
      </c>
      <c r="F136" s="13">
        <v>100</v>
      </c>
      <c r="G136" s="13">
        <v>100</v>
      </c>
    </row>
    <row r="137" spans="1:8" ht="146.25" outlineLevel="5">
      <c r="A137" s="14" t="s">
        <v>144</v>
      </c>
      <c r="B137" s="9" t="s">
        <v>133</v>
      </c>
      <c r="C137" s="9" t="s">
        <v>145</v>
      </c>
      <c r="D137" s="9"/>
      <c r="E137" s="10">
        <v>0</v>
      </c>
      <c r="F137" s="10">
        <v>0</v>
      </c>
      <c r="G137" s="10">
        <v>0</v>
      </c>
    </row>
    <row r="138" spans="1:8" ht="56.25" outlineLevel="6">
      <c r="A138" s="11" t="s">
        <v>146</v>
      </c>
      <c r="B138" s="12" t="s">
        <v>133</v>
      </c>
      <c r="C138" s="12" t="s">
        <v>145</v>
      </c>
      <c r="D138" s="12" t="s">
        <v>147</v>
      </c>
      <c r="E138" s="13">
        <v>0</v>
      </c>
      <c r="F138" s="13">
        <v>0</v>
      </c>
      <c r="G138" s="13">
        <v>0</v>
      </c>
    </row>
    <row r="139" spans="1:8" ht="146.25" outlineLevel="5">
      <c r="A139" s="14" t="s">
        <v>144</v>
      </c>
      <c r="B139" s="9" t="s">
        <v>133</v>
      </c>
      <c r="C139" s="9" t="s">
        <v>148</v>
      </c>
      <c r="D139" s="9"/>
      <c r="E139" s="10">
        <f>E140</f>
        <v>3351.6</v>
      </c>
      <c r="F139" s="10">
        <v>0</v>
      </c>
      <c r="G139" s="10">
        <v>0</v>
      </c>
    </row>
    <row r="140" spans="1:8" ht="56.25" outlineLevel="6">
      <c r="A140" s="11" t="s">
        <v>146</v>
      </c>
      <c r="B140" s="12" t="s">
        <v>133</v>
      </c>
      <c r="C140" s="12" t="s">
        <v>148</v>
      </c>
      <c r="D140" s="12" t="s">
        <v>147</v>
      </c>
      <c r="E140" s="13">
        <v>3351.6</v>
      </c>
      <c r="F140" s="13">
        <v>0</v>
      </c>
      <c r="G140" s="13">
        <v>0</v>
      </c>
    </row>
    <row r="141" spans="1:8" ht="146.25" outlineLevel="5">
      <c r="A141" s="14" t="s">
        <v>144</v>
      </c>
      <c r="B141" s="9" t="s">
        <v>133</v>
      </c>
      <c r="C141" s="9" t="s">
        <v>149</v>
      </c>
      <c r="D141" s="9"/>
      <c r="E141" s="10">
        <v>0</v>
      </c>
      <c r="F141" s="10">
        <v>0</v>
      </c>
      <c r="G141" s="10">
        <v>0</v>
      </c>
    </row>
    <row r="142" spans="1:8" ht="56.25" outlineLevel="6">
      <c r="A142" s="11" t="s">
        <v>146</v>
      </c>
      <c r="B142" s="12" t="s">
        <v>133</v>
      </c>
      <c r="C142" s="12" t="s">
        <v>149</v>
      </c>
      <c r="D142" s="12" t="s">
        <v>147</v>
      </c>
      <c r="E142" s="13">
        <v>0</v>
      </c>
      <c r="F142" s="13">
        <v>0</v>
      </c>
      <c r="G142" s="13">
        <v>0</v>
      </c>
    </row>
    <row r="143" spans="1:8" outlineLevel="1">
      <c r="A143" s="18" t="s">
        <v>150</v>
      </c>
      <c r="B143" s="9" t="s">
        <v>151</v>
      </c>
      <c r="C143" s="9"/>
      <c r="D143" s="9"/>
      <c r="E143" s="10">
        <f>E144+E148</f>
        <v>12422.33</v>
      </c>
      <c r="F143" s="10">
        <f t="shared" ref="F143:H143" si="62">F144+F148</f>
        <v>37667.120000000003</v>
      </c>
      <c r="G143" s="10">
        <f t="shared" si="62"/>
        <v>616.62</v>
      </c>
      <c r="H143" s="10">
        <f t="shared" si="62"/>
        <v>0</v>
      </c>
    </row>
    <row r="144" spans="1:8" ht="22.5" outlineLevel="2">
      <c r="A144" s="8" t="s">
        <v>12</v>
      </c>
      <c r="B144" s="9" t="s">
        <v>151</v>
      </c>
      <c r="C144" s="9" t="s">
        <v>13</v>
      </c>
      <c r="D144" s="9"/>
      <c r="E144" s="10">
        <f>E145</f>
        <v>113.91</v>
      </c>
      <c r="F144" s="10">
        <f t="shared" ref="F144:G144" si="63">F145</f>
        <v>97.8</v>
      </c>
      <c r="G144" s="10">
        <f t="shared" si="63"/>
        <v>99.8</v>
      </c>
    </row>
    <row r="145" spans="1:8" outlineLevel="3">
      <c r="A145" s="8" t="s">
        <v>50</v>
      </c>
      <c r="B145" s="9" t="s">
        <v>151</v>
      </c>
      <c r="C145" s="9" t="s">
        <v>51</v>
      </c>
      <c r="D145" s="9"/>
      <c r="E145" s="10">
        <f>E146</f>
        <v>113.91</v>
      </c>
      <c r="F145" s="10">
        <f t="shared" ref="F145:H145" si="64">F146</f>
        <v>97.8</v>
      </c>
      <c r="G145" s="10">
        <f t="shared" si="64"/>
        <v>99.8</v>
      </c>
      <c r="H145" s="10">
        <f t="shared" si="64"/>
        <v>0</v>
      </c>
    </row>
    <row r="146" spans="1:8" ht="45" outlineLevel="5">
      <c r="A146" s="8" t="s">
        <v>152</v>
      </c>
      <c r="B146" s="9" t="s">
        <v>151</v>
      </c>
      <c r="C146" s="9" t="s">
        <v>153</v>
      </c>
      <c r="D146" s="9"/>
      <c r="E146" s="10">
        <v>113.91</v>
      </c>
      <c r="F146" s="10">
        <f t="shared" ref="F146:G146" si="65">F147</f>
        <v>97.8</v>
      </c>
      <c r="G146" s="10">
        <f t="shared" si="65"/>
        <v>99.8</v>
      </c>
    </row>
    <row r="147" spans="1:8" outlineLevel="6">
      <c r="A147" s="11" t="s">
        <v>56</v>
      </c>
      <c r="B147" s="12" t="s">
        <v>151</v>
      </c>
      <c r="C147" s="12" t="s">
        <v>153</v>
      </c>
      <c r="D147" s="12" t="s">
        <v>57</v>
      </c>
      <c r="E147" s="13">
        <v>113.91</v>
      </c>
      <c r="F147" s="13">
        <v>97.8</v>
      </c>
      <c r="G147" s="13">
        <v>99.8</v>
      </c>
    </row>
    <row r="148" spans="1:8" ht="22.5" outlineLevel="2">
      <c r="A148" s="8" t="s">
        <v>94</v>
      </c>
      <c r="B148" s="9" t="s">
        <v>151</v>
      </c>
      <c r="C148" s="9" t="s">
        <v>95</v>
      </c>
      <c r="D148" s="9"/>
      <c r="E148" s="10">
        <f>E149</f>
        <v>12308.42</v>
      </c>
      <c r="F148" s="10">
        <f t="shared" ref="F148:G148" si="66">F149</f>
        <v>37569.32</v>
      </c>
      <c r="G148" s="10">
        <f t="shared" si="66"/>
        <v>516.82000000000005</v>
      </c>
    </row>
    <row r="149" spans="1:8" ht="78.75" outlineLevel="3">
      <c r="A149" s="8" t="s">
        <v>96</v>
      </c>
      <c r="B149" s="9" t="s">
        <v>151</v>
      </c>
      <c r="C149" s="9" t="s">
        <v>97</v>
      </c>
      <c r="D149" s="9"/>
      <c r="E149" s="10">
        <f>E150</f>
        <v>12308.42</v>
      </c>
      <c r="F149" s="10">
        <f t="shared" ref="F149:G149" si="67">F150</f>
        <v>37569.32</v>
      </c>
      <c r="G149" s="10">
        <f t="shared" si="67"/>
        <v>516.82000000000005</v>
      </c>
    </row>
    <row r="150" spans="1:8" ht="101.25" outlineLevel="4">
      <c r="A150" s="8" t="s">
        <v>154</v>
      </c>
      <c r="B150" s="9" t="s">
        <v>151</v>
      </c>
      <c r="C150" s="9" t="s">
        <v>155</v>
      </c>
      <c r="D150" s="9"/>
      <c r="E150" s="10">
        <f>E151</f>
        <v>12308.42</v>
      </c>
      <c r="F150" s="10">
        <f t="shared" ref="F150:H150" si="68">F151</f>
        <v>37569.32</v>
      </c>
      <c r="G150" s="10">
        <f t="shared" si="68"/>
        <v>516.82000000000005</v>
      </c>
      <c r="H150" s="10">
        <f t="shared" si="68"/>
        <v>0</v>
      </c>
    </row>
    <row r="151" spans="1:8" ht="135" outlineLevel="5">
      <c r="A151" s="14" t="s">
        <v>156</v>
      </c>
      <c r="B151" s="9" t="s">
        <v>151</v>
      </c>
      <c r="C151" s="9" t="s">
        <v>157</v>
      </c>
      <c r="D151" s="9"/>
      <c r="E151" s="10">
        <f>E152+E153</f>
        <v>12308.42</v>
      </c>
      <c r="F151" s="10">
        <f t="shared" ref="F151:G151" si="69">F152+F153</f>
        <v>37569.32</v>
      </c>
      <c r="G151" s="10">
        <f t="shared" si="69"/>
        <v>516.82000000000005</v>
      </c>
    </row>
    <row r="152" spans="1:8" ht="45" outlineLevel="5">
      <c r="A152" s="11" t="s">
        <v>120</v>
      </c>
      <c r="B152" s="19" t="s">
        <v>151</v>
      </c>
      <c r="C152" s="12" t="s">
        <v>157</v>
      </c>
      <c r="D152" s="19" t="s">
        <v>41</v>
      </c>
      <c r="E152" s="20">
        <v>1489.92</v>
      </c>
      <c r="F152" s="20">
        <v>1102.32</v>
      </c>
      <c r="G152" s="20">
        <v>516.82000000000005</v>
      </c>
    </row>
    <row r="153" spans="1:8" ht="45" outlineLevel="6">
      <c r="A153" s="11" t="s">
        <v>120</v>
      </c>
      <c r="B153" s="12" t="s">
        <v>151</v>
      </c>
      <c r="C153" s="12" t="s">
        <v>157</v>
      </c>
      <c r="D153" s="12" t="s">
        <v>121</v>
      </c>
      <c r="E153" s="13">
        <v>10818.5</v>
      </c>
      <c r="F153" s="13">
        <v>36467</v>
      </c>
      <c r="G153" s="13">
        <v>0</v>
      </c>
    </row>
    <row r="154" spans="1:8" outlineLevel="1">
      <c r="A154" s="18" t="s">
        <v>158</v>
      </c>
      <c r="B154" s="9" t="s">
        <v>159</v>
      </c>
      <c r="C154" s="9"/>
      <c r="D154" s="9"/>
      <c r="E154" s="10">
        <f>E155</f>
        <v>10457.200000000001</v>
      </c>
      <c r="F154" s="10">
        <f t="shared" ref="F154:G154" si="70">F155</f>
        <v>9198</v>
      </c>
      <c r="G154" s="10">
        <f t="shared" si="70"/>
        <v>7400</v>
      </c>
    </row>
    <row r="155" spans="1:8" ht="22.5" outlineLevel="2">
      <c r="A155" s="8" t="s">
        <v>94</v>
      </c>
      <c r="B155" s="9" t="s">
        <v>159</v>
      </c>
      <c r="C155" s="9" t="s">
        <v>95</v>
      </c>
      <c r="D155" s="9"/>
      <c r="E155" s="10">
        <f>E156</f>
        <v>10457.200000000001</v>
      </c>
      <c r="F155" s="10">
        <f t="shared" ref="F155:G155" si="71">F156</f>
        <v>9198</v>
      </c>
      <c r="G155" s="10">
        <f t="shared" si="71"/>
        <v>7400</v>
      </c>
    </row>
    <row r="156" spans="1:8" ht="78.75" outlineLevel="3">
      <c r="A156" s="8" t="s">
        <v>96</v>
      </c>
      <c r="B156" s="9" t="s">
        <v>159</v>
      </c>
      <c r="C156" s="9" t="s">
        <v>97</v>
      </c>
      <c r="D156" s="9"/>
      <c r="E156" s="10">
        <f>E157</f>
        <v>10457.200000000001</v>
      </c>
      <c r="F156" s="10">
        <f t="shared" ref="F156:G156" si="72">F157</f>
        <v>9198</v>
      </c>
      <c r="G156" s="10">
        <f t="shared" si="72"/>
        <v>7400</v>
      </c>
    </row>
    <row r="157" spans="1:8" ht="112.5" outlineLevel="4">
      <c r="A157" s="8" t="s">
        <v>138</v>
      </c>
      <c r="B157" s="9" t="s">
        <v>159</v>
      </c>
      <c r="C157" s="9" t="s">
        <v>139</v>
      </c>
      <c r="D157" s="9"/>
      <c r="E157" s="10">
        <f>E158+E160+E162+E164++E170</f>
        <v>10457.200000000001</v>
      </c>
      <c r="F157" s="10">
        <f t="shared" ref="F157:G157" si="73">F158+F160+F162+F164++F170</f>
        <v>9198</v>
      </c>
      <c r="G157" s="10">
        <f t="shared" si="73"/>
        <v>7400</v>
      </c>
    </row>
    <row r="158" spans="1:8" ht="135" outlineLevel="5">
      <c r="A158" s="14" t="s">
        <v>160</v>
      </c>
      <c r="B158" s="9" t="s">
        <v>159</v>
      </c>
      <c r="C158" s="9" t="s">
        <v>161</v>
      </c>
      <c r="D158" s="9"/>
      <c r="E158" s="10">
        <f>E159</f>
        <v>6300</v>
      </c>
      <c r="F158" s="10">
        <f t="shared" ref="F158:H158" si="74">F159</f>
        <v>6100</v>
      </c>
      <c r="G158" s="10">
        <f t="shared" si="74"/>
        <v>6100</v>
      </c>
      <c r="H158" s="10">
        <f t="shared" si="74"/>
        <v>0</v>
      </c>
    </row>
    <row r="159" spans="1:8" ht="22.5" outlineLevel="6">
      <c r="A159" s="11" t="s">
        <v>40</v>
      </c>
      <c r="B159" s="12" t="s">
        <v>159</v>
      </c>
      <c r="C159" s="12" t="s">
        <v>161</v>
      </c>
      <c r="D159" s="12" t="s">
        <v>41</v>
      </c>
      <c r="E159" s="13">
        <v>6300</v>
      </c>
      <c r="F159" s="13">
        <v>6100</v>
      </c>
      <c r="G159" s="13">
        <v>6100</v>
      </c>
    </row>
    <row r="160" spans="1:8" ht="157.5" outlineLevel="5">
      <c r="A160" s="14" t="s">
        <v>162</v>
      </c>
      <c r="B160" s="9" t="s">
        <v>159</v>
      </c>
      <c r="C160" s="9" t="s">
        <v>163</v>
      </c>
      <c r="D160" s="9"/>
      <c r="E160" s="10">
        <f>E161</f>
        <v>70</v>
      </c>
      <c r="F160" s="10">
        <f t="shared" ref="F160:G160" si="75">F161</f>
        <v>70</v>
      </c>
      <c r="G160" s="10">
        <f t="shared" si="75"/>
        <v>100</v>
      </c>
    </row>
    <row r="161" spans="1:8" ht="22.5" outlineLevel="6">
      <c r="A161" s="11" t="s">
        <v>40</v>
      </c>
      <c r="B161" s="12" t="s">
        <v>159</v>
      </c>
      <c r="C161" s="12" t="s">
        <v>163</v>
      </c>
      <c r="D161" s="12" t="s">
        <v>41</v>
      </c>
      <c r="E161" s="13">
        <v>70</v>
      </c>
      <c r="F161" s="13">
        <v>70</v>
      </c>
      <c r="G161" s="13">
        <v>100</v>
      </c>
    </row>
    <row r="162" spans="1:8" ht="146.25" outlineLevel="5">
      <c r="A162" s="14" t="s">
        <v>164</v>
      </c>
      <c r="B162" s="9" t="s">
        <v>159</v>
      </c>
      <c r="C162" s="9" t="s">
        <v>165</v>
      </c>
      <c r="D162" s="9"/>
      <c r="E162" s="10">
        <f>E163</f>
        <v>1000</v>
      </c>
      <c r="F162" s="10">
        <f t="shared" ref="F162:G162" si="76">F163</f>
        <v>1078</v>
      </c>
      <c r="G162" s="10">
        <f t="shared" si="76"/>
        <v>1070</v>
      </c>
    </row>
    <row r="163" spans="1:8" ht="22.5" outlineLevel="6">
      <c r="A163" s="11" t="s">
        <v>40</v>
      </c>
      <c r="B163" s="12" t="s">
        <v>159</v>
      </c>
      <c r="C163" s="12" t="s">
        <v>165</v>
      </c>
      <c r="D163" s="12" t="s">
        <v>41</v>
      </c>
      <c r="E163" s="13">
        <v>1000</v>
      </c>
      <c r="F163" s="13">
        <v>1078</v>
      </c>
      <c r="G163" s="13">
        <v>1070</v>
      </c>
    </row>
    <row r="164" spans="1:8" ht="157.5" outlineLevel="5">
      <c r="A164" s="14" t="s">
        <v>166</v>
      </c>
      <c r="B164" s="9" t="s">
        <v>159</v>
      </c>
      <c r="C164" s="9" t="s">
        <v>167</v>
      </c>
      <c r="D164" s="9"/>
      <c r="E164" s="10">
        <f>E165</f>
        <v>130</v>
      </c>
      <c r="F164" s="10">
        <f t="shared" ref="F164:G164" si="77">F165</f>
        <v>130</v>
      </c>
      <c r="G164" s="10">
        <f t="shared" si="77"/>
        <v>130</v>
      </c>
    </row>
    <row r="165" spans="1:8" ht="22.5" outlineLevel="6">
      <c r="A165" s="11" t="s">
        <v>40</v>
      </c>
      <c r="B165" s="12" t="s">
        <v>159</v>
      </c>
      <c r="C165" s="12" t="s">
        <v>167</v>
      </c>
      <c r="D165" s="12" t="s">
        <v>41</v>
      </c>
      <c r="E165" s="13">
        <v>130</v>
      </c>
      <c r="F165" s="13">
        <v>130</v>
      </c>
      <c r="G165" s="13">
        <v>130</v>
      </c>
    </row>
    <row r="166" spans="1:8" ht="146.25" outlineLevel="5">
      <c r="A166" s="14" t="s">
        <v>164</v>
      </c>
      <c r="B166" s="9" t="s">
        <v>159</v>
      </c>
      <c r="C166" s="9" t="s">
        <v>168</v>
      </c>
      <c r="D166" s="9"/>
      <c r="E166" s="10">
        <v>0</v>
      </c>
      <c r="F166" s="10">
        <v>0</v>
      </c>
      <c r="G166" s="10">
        <v>0</v>
      </c>
    </row>
    <row r="167" spans="1:8" ht="22.5" outlineLevel="6">
      <c r="A167" s="11" t="s">
        <v>40</v>
      </c>
      <c r="B167" s="12" t="s">
        <v>159</v>
      </c>
      <c r="C167" s="12" t="s">
        <v>168</v>
      </c>
      <c r="D167" s="12" t="s">
        <v>41</v>
      </c>
      <c r="E167" s="13">
        <v>0</v>
      </c>
      <c r="F167" s="13">
        <v>0</v>
      </c>
      <c r="G167" s="13">
        <v>0</v>
      </c>
    </row>
    <row r="168" spans="1:8" ht="146.25" outlineLevel="5">
      <c r="A168" s="14" t="s">
        <v>164</v>
      </c>
      <c r="B168" s="9" t="s">
        <v>159</v>
      </c>
      <c r="C168" s="9" t="s">
        <v>169</v>
      </c>
      <c r="D168" s="9"/>
      <c r="E168" s="10">
        <v>0</v>
      </c>
      <c r="F168" s="10">
        <v>0</v>
      </c>
      <c r="G168" s="10">
        <v>0</v>
      </c>
    </row>
    <row r="169" spans="1:8" ht="22.5" outlineLevel="6">
      <c r="A169" s="11" t="s">
        <v>40</v>
      </c>
      <c r="B169" s="12" t="s">
        <v>159</v>
      </c>
      <c r="C169" s="12" t="s">
        <v>169</v>
      </c>
      <c r="D169" s="12" t="s">
        <v>41</v>
      </c>
      <c r="E169" s="13">
        <v>0</v>
      </c>
      <c r="F169" s="13">
        <v>0</v>
      </c>
      <c r="G169" s="13">
        <v>0</v>
      </c>
    </row>
    <row r="170" spans="1:8" ht="146.25" outlineLevel="5">
      <c r="A170" s="14" t="s">
        <v>164</v>
      </c>
      <c r="B170" s="9" t="s">
        <v>159</v>
      </c>
      <c r="C170" s="9" t="s">
        <v>170</v>
      </c>
      <c r="D170" s="9"/>
      <c r="E170" s="10">
        <f>E171</f>
        <v>2957.2</v>
      </c>
      <c r="F170" s="10">
        <f>F171</f>
        <v>1820</v>
      </c>
      <c r="G170" s="10">
        <v>0</v>
      </c>
    </row>
    <row r="171" spans="1:8" ht="22.5" outlineLevel="6">
      <c r="A171" s="11" t="s">
        <v>40</v>
      </c>
      <c r="B171" s="12" t="s">
        <v>159</v>
      </c>
      <c r="C171" s="12" t="s">
        <v>170</v>
      </c>
      <c r="D171" s="12" t="s">
        <v>41</v>
      </c>
      <c r="E171" s="13">
        <v>2957.2</v>
      </c>
      <c r="F171" s="13">
        <v>1820</v>
      </c>
      <c r="G171" s="13">
        <v>0</v>
      </c>
    </row>
    <row r="172" spans="1:8" ht="24" outlineLevel="6">
      <c r="A172" s="30" t="s">
        <v>225</v>
      </c>
      <c r="B172" s="31" t="s">
        <v>229</v>
      </c>
      <c r="C172" s="31"/>
      <c r="D172" s="31"/>
      <c r="E172" s="32">
        <f>E173</f>
        <v>844.2</v>
      </c>
      <c r="F172" s="32">
        <f t="shared" ref="F172:H172" si="78">F173</f>
        <v>4037.3</v>
      </c>
      <c r="G172" s="32">
        <f t="shared" si="78"/>
        <v>400</v>
      </c>
      <c r="H172" s="22">
        <f t="shared" si="78"/>
        <v>0</v>
      </c>
    </row>
    <row r="173" spans="1:8" ht="78.75" outlineLevel="4">
      <c r="A173" s="26" t="s">
        <v>171</v>
      </c>
      <c r="B173" s="9" t="s">
        <v>227</v>
      </c>
      <c r="C173" s="9" t="s">
        <v>172</v>
      </c>
      <c r="D173" s="9"/>
      <c r="E173" s="10">
        <f>E174+E176</f>
        <v>844.2</v>
      </c>
      <c r="F173" s="10">
        <f t="shared" ref="F173:G173" si="79">F174+F176</f>
        <v>4037.3</v>
      </c>
      <c r="G173" s="10">
        <f t="shared" si="79"/>
        <v>400</v>
      </c>
    </row>
    <row r="174" spans="1:8" ht="112.5" outlineLevel="5">
      <c r="A174" s="14" t="s">
        <v>173</v>
      </c>
      <c r="B174" s="9" t="s">
        <v>227</v>
      </c>
      <c r="C174" s="9" t="s">
        <v>174</v>
      </c>
      <c r="D174" s="9"/>
      <c r="E174" s="10">
        <f>E175</f>
        <v>500</v>
      </c>
      <c r="F174" s="10">
        <f t="shared" ref="F174:G174" si="80">F175</f>
        <v>600</v>
      </c>
      <c r="G174" s="10">
        <f t="shared" si="80"/>
        <v>400</v>
      </c>
    </row>
    <row r="175" spans="1:8" ht="22.5" outlineLevel="6">
      <c r="A175" s="11" t="s">
        <v>40</v>
      </c>
      <c r="B175" s="12" t="s">
        <v>227</v>
      </c>
      <c r="C175" s="12" t="s">
        <v>174</v>
      </c>
      <c r="D175" s="12" t="s">
        <v>41</v>
      </c>
      <c r="E175" s="13">
        <v>500</v>
      </c>
      <c r="F175" s="13">
        <v>600</v>
      </c>
      <c r="G175" s="13">
        <v>400</v>
      </c>
    </row>
    <row r="176" spans="1:8" ht="112.5" outlineLevel="5">
      <c r="A176" s="14" t="s">
        <v>173</v>
      </c>
      <c r="B176" s="9" t="s">
        <v>227</v>
      </c>
      <c r="C176" s="9" t="s">
        <v>226</v>
      </c>
      <c r="D176" s="9"/>
      <c r="E176" s="10">
        <f>E177</f>
        <v>344.2</v>
      </c>
      <c r="F176" s="10">
        <f t="shared" ref="F176:G176" si="81">F177</f>
        <v>3437.3</v>
      </c>
      <c r="G176" s="10">
        <f t="shared" si="81"/>
        <v>0</v>
      </c>
    </row>
    <row r="177" spans="1:8" ht="22.5" outlineLevel="6">
      <c r="A177" s="11" t="s">
        <v>40</v>
      </c>
      <c r="B177" s="12" t="s">
        <v>228</v>
      </c>
      <c r="C177" s="12" t="s">
        <v>226</v>
      </c>
      <c r="D177" s="12" t="s">
        <v>41</v>
      </c>
      <c r="E177" s="13">
        <v>344.2</v>
      </c>
      <c r="F177" s="13">
        <v>3437.3</v>
      </c>
      <c r="G177" s="13">
        <v>0</v>
      </c>
    </row>
    <row r="178" spans="1:8" ht="20.45" customHeight="1">
      <c r="A178" s="23" t="s">
        <v>175</v>
      </c>
      <c r="B178" s="24" t="s">
        <v>176</v>
      </c>
      <c r="C178" s="24"/>
      <c r="D178" s="24"/>
      <c r="E178" s="25">
        <f>E179</f>
        <v>372</v>
      </c>
      <c r="F178" s="25">
        <f t="shared" ref="F178:G178" si="82">F179</f>
        <v>383</v>
      </c>
      <c r="G178" s="25">
        <f t="shared" si="82"/>
        <v>400</v>
      </c>
    </row>
    <row r="179" spans="1:8" outlineLevel="1">
      <c r="A179" s="8" t="s">
        <v>177</v>
      </c>
      <c r="B179" s="9" t="s">
        <v>178</v>
      </c>
      <c r="C179" s="9"/>
      <c r="D179" s="9"/>
      <c r="E179" s="10">
        <f>E180</f>
        <v>372</v>
      </c>
      <c r="F179" s="10">
        <f t="shared" ref="F179:G179" si="83">F180</f>
        <v>383</v>
      </c>
      <c r="G179" s="10">
        <f t="shared" si="83"/>
        <v>400</v>
      </c>
    </row>
    <row r="180" spans="1:8" ht="22.5" outlineLevel="2">
      <c r="A180" s="8" t="s">
        <v>94</v>
      </c>
      <c r="B180" s="9" t="s">
        <v>178</v>
      </c>
      <c r="C180" s="9" t="s">
        <v>95</v>
      </c>
      <c r="D180" s="9"/>
      <c r="E180" s="10">
        <f>E181</f>
        <v>372</v>
      </c>
      <c r="F180" s="10">
        <f t="shared" ref="F180:G180" si="84">F181</f>
        <v>383</v>
      </c>
      <c r="G180" s="10">
        <f t="shared" si="84"/>
        <v>400</v>
      </c>
    </row>
    <row r="181" spans="1:8" ht="78.75" outlineLevel="3">
      <c r="A181" s="8" t="s">
        <v>96</v>
      </c>
      <c r="B181" s="9" t="s">
        <v>178</v>
      </c>
      <c r="C181" s="9" t="s">
        <v>97</v>
      </c>
      <c r="D181" s="9"/>
      <c r="E181" s="10">
        <f>E182</f>
        <v>372</v>
      </c>
      <c r="F181" s="10">
        <f t="shared" ref="F181:G181" si="85">F182</f>
        <v>383</v>
      </c>
      <c r="G181" s="10">
        <f t="shared" si="85"/>
        <v>400</v>
      </c>
    </row>
    <row r="182" spans="1:8" ht="112.5" outlineLevel="4">
      <c r="A182" s="8" t="s">
        <v>179</v>
      </c>
      <c r="B182" s="9" t="s">
        <v>178</v>
      </c>
      <c r="C182" s="9" t="s">
        <v>180</v>
      </c>
      <c r="D182" s="9"/>
      <c r="E182" s="10">
        <f>E183</f>
        <v>372</v>
      </c>
      <c r="F182" s="10">
        <f t="shared" ref="F182:G182" si="86">F183</f>
        <v>383</v>
      </c>
      <c r="G182" s="10">
        <f t="shared" si="86"/>
        <v>400</v>
      </c>
    </row>
    <row r="183" spans="1:8" ht="157.5" outlineLevel="5">
      <c r="A183" s="14" t="s">
        <v>181</v>
      </c>
      <c r="B183" s="9" t="s">
        <v>178</v>
      </c>
      <c r="C183" s="9" t="s">
        <v>182</v>
      </c>
      <c r="D183" s="9"/>
      <c r="E183" s="10">
        <f>E184+E185</f>
        <v>372</v>
      </c>
      <c r="F183" s="10">
        <f t="shared" ref="F183:H183" si="87">F184+F185</f>
        <v>383</v>
      </c>
      <c r="G183" s="10">
        <f t="shared" si="87"/>
        <v>400</v>
      </c>
      <c r="H183" s="10">
        <f t="shared" si="87"/>
        <v>0</v>
      </c>
    </row>
    <row r="184" spans="1:8" ht="22.5" outlineLevel="6">
      <c r="A184" s="11" t="s">
        <v>183</v>
      </c>
      <c r="B184" s="12" t="s">
        <v>178</v>
      </c>
      <c r="C184" s="12" t="s">
        <v>182</v>
      </c>
      <c r="D184" s="12" t="s">
        <v>184</v>
      </c>
      <c r="E184" s="13">
        <v>287</v>
      </c>
      <c r="F184" s="13">
        <v>295</v>
      </c>
      <c r="G184" s="13">
        <v>310</v>
      </c>
    </row>
    <row r="185" spans="1:8" ht="56.25" outlineLevel="6">
      <c r="A185" s="11" t="s">
        <v>185</v>
      </c>
      <c r="B185" s="12" t="s">
        <v>178</v>
      </c>
      <c r="C185" s="12" t="s">
        <v>182</v>
      </c>
      <c r="D185" s="12" t="s">
        <v>186</v>
      </c>
      <c r="E185" s="13">
        <v>85</v>
      </c>
      <c r="F185" s="13">
        <v>88</v>
      </c>
      <c r="G185" s="13">
        <v>90</v>
      </c>
    </row>
    <row r="186" spans="1:8">
      <c r="A186" s="23" t="s">
        <v>187</v>
      </c>
      <c r="B186" s="24" t="s">
        <v>188</v>
      </c>
      <c r="C186" s="24"/>
      <c r="D186" s="24"/>
      <c r="E186" s="25">
        <f>E187</f>
        <v>15761.8</v>
      </c>
      <c r="F186" s="25">
        <f t="shared" ref="F186:G186" si="88">F187</f>
        <v>14920</v>
      </c>
      <c r="G186" s="25">
        <f t="shared" si="88"/>
        <v>15400</v>
      </c>
    </row>
    <row r="187" spans="1:8" outlineLevel="1">
      <c r="A187" s="8" t="s">
        <v>189</v>
      </c>
      <c r="B187" s="9" t="s">
        <v>190</v>
      </c>
      <c r="C187" s="9"/>
      <c r="D187" s="9"/>
      <c r="E187" s="10">
        <f>E188</f>
        <v>15761.8</v>
      </c>
      <c r="F187" s="10">
        <f t="shared" ref="F187:G187" si="89">F188</f>
        <v>14920</v>
      </c>
      <c r="G187" s="10">
        <f t="shared" si="89"/>
        <v>15400</v>
      </c>
    </row>
    <row r="188" spans="1:8" ht="22.5" outlineLevel="2">
      <c r="A188" s="8" t="s">
        <v>94</v>
      </c>
      <c r="B188" s="9" t="s">
        <v>190</v>
      </c>
      <c r="C188" s="9" t="s">
        <v>95</v>
      </c>
      <c r="D188" s="9"/>
      <c r="E188" s="10">
        <f>E189</f>
        <v>15761.8</v>
      </c>
      <c r="F188" s="10">
        <f t="shared" ref="F188:G188" si="90">F189</f>
        <v>14920</v>
      </c>
      <c r="G188" s="10">
        <f t="shared" si="90"/>
        <v>15400</v>
      </c>
    </row>
    <row r="189" spans="1:8" ht="78.75" outlineLevel="3">
      <c r="A189" s="8" t="s">
        <v>96</v>
      </c>
      <c r="B189" s="9" t="s">
        <v>190</v>
      </c>
      <c r="C189" s="9" t="s">
        <v>97</v>
      </c>
      <c r="D189" s="9"/>
      <c r="E189" s="10">
        <f>E190</f>
        <v>15761.8</v>
      </c>
      <c r="F189" s="10">
        <f t="shared" ref="F189:G189" si="91">F190</f>
        <v>14920</v>
      </c>
      <c r="G189" s="10">
        <f t="shared" si="91"/>
        <v>15400</v>
      </c>
    </row>
    <row r="190" spans="1:8" ht="123.75" outlineLevel="4">
      <c r="A190" s="14" t="s">
        <v>191</v>
      </c>
      <c r="B190" s="9" t="s">
        <v>190</v>
      </c>
      <c r="C190" s="9" t="s">
        <v>192</v>
      </c>
      <c r="D190" s="9"/>
      <c r="E190" s="10">
        <f>E191+E199+E205+E207+E214</f>
        <v>15761.8</v>
      </c>
      <c r="F190" s="10">
        <f t="shared" ref="F190:G190" si="92">F191+F199+F205</f>
        <v>14920</v>
      </c>
      <c r="G190" s="10">
        <f t="shared" si="92"/>
        <v>15400</v>
      </c>
    </row>
    <row r="191" spans="1:8" ht="157.5" outlineLevel="5">
      <c r="A191" s="14" t="s">
        <v>193</v>
      </c>
      <c r="B191" s="9" t="s">
        <v>190</v>
      </c>
      <c r="C191" s="9" t="s">
        <v>194</v>
      </c>
      <c r="D191" s="9"/>
      <c r="E191" s="38">
        <f>E192+E193+E194+E195+E196+E197+E198</f>
        <v>6941.8</v>
      </c>
      <c r="F191" s="10">
        <f t="shared" ref="F191:H191" si="93">F192+F193+F194+F195+F196+F197+F198</f>
        <v>11130</v>
      </c>
      <c r="G191" s="10">
        <f t="shared" si="93"/>
        <v>11386</v>
      </c>
      <c r="H191" s="10">
        <f t="shared" si="93"/>
        <v>0</v>
      </c>
    </row>
    <row r="192" spans="1:8" ht="22.5" outlineLevel="6">
      <c r="A192" s="11" t="s">
        <v>183</v>
      </c>
      <c r="B192" s="12" t="s">
        <v>190</v>
      </c>
      <c r="C192" s="12" t="s">
        <v>194</v>
      </c>
      <c r="D192" s="12" t="s">
        <v>184</v>
      </c>
      <c r="E192" s="13">
        <v>2796</v>
      </c>
      <c r="F192" s="13">
        <v>5964</v>
      </c>
      <c r="G192" s="13">
        <v>6100</v>
      </c>
    </row>
    <row r="193" spans="1:8" ht="33.75" outlineLevel="6">
      <c r="A193" s="11" t="s">
        <v>195</v>
      </c>
      <c r="B193" s="12" t="s">
        <v>190</v>
      </c>
      <c r="C193" s="12" t="s">
        <v>194</v>
      </c>
      <c r="D193" s="12" t="s">
        <v>196</v>
      </c>
      <c r="E193" s="13">
        <v>26</v>
      </c>
      <c r="F193" s="13">
        <v>30</v>
      </c>
      <c r="G193" s="13">
        <v>30</v>
      </c>
    </row>
    <row r="194" spans="1:8" ht="56.25" outlineLevel="6">
      <c r="A194" s="11" t="s">
        <v>185</v>
      </c>
      <c r="B194" s="12" t="s">
        <v>190</v>
      </c>
      <c r="C194" s="12" t="s">
        <v>194</v>
      </c>
      <c r="D194" s="12" t="s">
        <v>186</v>
      </c>
      <c r="E194" s="13">
        <v>893.8</v>
      </c>
      <c r="F194" s="13">
        <v>1760</v>
      </c>
      <c r="G194" s="13">
        <v>1780</v>
      </c>
    </row>
    <row r="195" spans="1:8" ht="33.75" outlineLevel="6">
      <c r="A195" s="11" t="s">
        <v>38</v>
      </c>
      <c r="B195" s="12" t="s">
        <v>190</v>
      </c>
      <c r="C195" s="12" t="s">
        <v>194</v>
      </c>
      <c r="D195" s="12" t="s">
        <v>39</v>
      </c>
      <c r="E195" s="13">
        <v>200</v>
      </c>
      <c r="F195" s="13">
        <v>200</v>
      </c>
      <c r="G195" s="13">
        <v>200</v>
      </c>
    </row>
    <row r="196" spans="1:8" ht="22.5" outlineLevel="6">
      <c r="A196" s="11" t="s">
        <v>40</v>
      </c>
      <c r="B196" s="12" t="s">
        <v>190</v>
      </c>
      <c r="C196" s="12" t="s">
        <v>194</v>
      </c>
      <c r="D196" s="12" t="s">
        <v>41</v>
      </c>
      <c r="E196" s="13">
        <v>2800</v>
      </c>
      <c r="F196" s="13">
        <v>2900</v>
      </c>
      <c r="G196" s="13">
        <v>3000</v>
      </c>
    </row>
    <row r="197" spans="1:8" ht="22.5" outlineLevel="6">
      <c r="A197" s="11" t="s">
        <v>197</v>
      </c>
      <c r="B197" s="12" t="s">
        <v>190</v>
      </c>
      <c r="C197" s="12" t="s">
        <v>194</v>
      </c>
      <c r="D197" s="12" t="s">
        <v>198</v>
      </c>
      <c r="E197" s="13">
        <v>176</v>
      </c>
      <c r="F197" s="13">
        <v>176</v>
      </c>
      <c r="G197" s="13">
        <v>176</v>
      </c>
    </row>
    <row r="198" spans="1:8" ht="22.5" outlineLevel="6">
      <c r="A198" s="11" t="s">
        <v>42</v>
      </c>
      <c r="B198" s="12" t="s">
        <v>190</v>
      </c>
      <c r="C198" s="12" t="s">
        <v>194</v>
      </c>
      <c r="D198" s="12" t="s">
        <v>43</v>
      </c>
      <c r="E198" s="13">
        <v>50</v>
      </c>
      <c r="F198" s="13">
        <v>100</v>
      </c>
      <c r="G198" s="13">
        <v>100</v>
      </c>
    </row>
    <row r="199" spans="1:8" ht="157.5" outlineLevel="5">
      <c r="A199" s="14" t="s">
        <v>199</v>
      </c>
      <c r="B199" s="9" t="s">
        <v>190</v>
      </c>
      <c r="C199" s="9" t="s">
        <v>200</v>
      </c>
      <c r="D199" s="9"/>
      <c r="E199" s="38">
        <f>E200+E201+E202+E203+E204</f>
        <v>2311.6</v>
      </c>
      <c r="F199" s="10">
        <f t="shared" ref="F199:H199" si="94">F200+F201+F202++F203+F204</f>
        <v>3790</v>
      </c>
      <c r="G199" s="10">
        <f t="shared" si="94"/>
        <v>3814</v>
      </c>
      <c r="H199" s="10">
        <f t="shared" si="94"/>
        <v>0</v>
      </c>
    </row>
    <row r="200" spans="1:8" ht="22.5" outlineLevel="6">
      <c r="A200" s="11" t="s">
        <v>183</v>
      </c>
      <c r="B200" s="12" t="s">
        <v>190</v>
      </c>
      <c r="C200" s="12" t="s">
        <v>200</v>
      </c>
      <c r="D200" s="12" t="s">
        <v>184</v>
      </c>
      <c r="E200" s="13">
        <v>1792</v>
      </c>
      <c r="F200" s="13">
        <v>2730</v>
      </c>
      <c r="G200" s="13">
        <v>2750</v>
      </c>
    </row>
    <row r="201" spans="1:8" ht="33.75" outlineLevel="6">
      <c r="A201" s="11" t="s">
        <v>195</v>
      </c>
      <c r="B201" s="12" t="s">
        <v>190</v>
      </c>
      <c r="C201" s="12" t="s">
        <v>200</v>
      </c>
      <c r="D201" s="12" t="s">
        <v>196</v>
      </c>
      <c r="E201" s="13">
        <v>20</v>
      </c>
      <c r="F201" s="13">
        <v>20</v>
      </c>
      <c r="G201" s="13">
        <v>20</v>
      </c>
    </row>
    <row r="202" spans="1:8" ht="56.25" outlineLevel="6">
      <c r="A202" s="11" t="s">
        <v>185</v>
      </c>
      <c r="B202" s="12" t="s">
        <v>190</v>
      </c>
      <c r="C202" s="12" t="s">
        <v>200</v>
      </c>
      <c r="D202" s="12" t="s">
        <v>186</v>
      </c>
      <c r="E202" s="13">
        <v>339.6</v>
      </c>
      <c r="F202" s="13">
        <v>850</v>
      </c>
      <c r="G202" s="13">
        <v>860</v>
      </c>
    </row>
    <row r="203" spans="1:8" ht="33.75" outlineLevel="6">
      <c r="A203" s="11" t="s">
        <v>38</v>
      </c>
      <c r="B203" s="12" t="s">
        <v>190</v>
      </c>
      <c r="C203" s="12" t="s">
        <v>200</v>
      </c>
      <c r="D203" s="12" t="s">
        <v>39</v>
      </c>
      <c r="E203" s="13">
        <v>20</v>
      </c>
      <c r="F203" s="13">
        <v>50</v>
      </c>
      <c r="G203" s="13">
        <v>38</v>
      </c>
    </row>
    <row r="204" spans="1:8" ht="22.5" outlineLevel="6">
      <c r="A204" s="11" t="s">
        <v>40</v>
      </c>
      <c r="B204" s="12" t="s">
        <v>190</v>
      </c>
      <c r="C204" s="12" t="s">
        <v>200</v>
      </c>
      <c r="D204" s="12" t="s">
        <v>41</v>
      </c>
      <c r="E204" s="13">
        <v>140</v>
      </c>
      <c r="F204" s="13">
        <v>140</v>
      </c>
      <c r="G204" s="13">
        <v>146</v>
      </c>
    </row>
    <row r="205" spans="1:8" ht="157.5" outlineLevel="5">
      <c r="A205" s="14" t="s">
        <v>201</v>
      </c>
      <c r="B205" s="9" t="s">
        <v>190</v>
      </c>
      <c r="C205" s="9" t="s">
        <v>202</v>
      </c>
      <c r="D205" s="9"/>
      <c r="E205" s="38">
        <f>E206</f>
        <v>200</v>
      </c>
      <c r="F205" s="10">
        <f t="shared" ref="F205:G205" si="95">F206</f>
        <v>0</v>
      </c>
      <c r="G205" s="10">
        <f t="shared" si="95"/>
        <v>200</v>
      </c>
    </row>
    <row r="206" spans="1:8" ht="22.5" outlineLevel="6">
      <c r="A206" s="11" t="s">
        <v>40</v>
      </c>
      <c r="B206" s="12" t="s">
        <v>190</v>
      </c>
      <c r="C206" s="12" t="s">
        <v>202</v>
      </c>
      <c r="D206" s="12" t="s">
        <v>41</v>
      </c>
      <c r="E206" s="13">
        <v>200</v>
      </c>
      <c r="F206" s="13">
        <v>0</v>
      </c>
      <c r="G206" s="13">
        <v>200</v>
      </c>
    </row>
    <row r="207" spans="1:8" outlineLevel="6">
      <c r="A207" s="34"/>
      <c r="B207" s="35"/>
      <c r="C207" s="35"/>
      <c r="D207" s="35"/>
      <c r="E207" s="37">
        <f>E208+E211</f>
        <v>6008.4</v>
      </c>
      <c r="F207" s="36"/>
      <c r="G207" s="36"/>
    </row>
    <row r="208" spans="1:8" ht="157.5" outlineLevel="5">
      <c r="A208" s="14" t="s">
        <v>199</v>
      </c>
      <c r="B208" s="9" t="s">
        <v>190</v>
      </c>
      <c r="C208" s="9" t="s">
        <v>203</v>
      </c>
      <c r="D208" s="9"/>
      <c r="E208" s="10">
        <f>E209+E210</f>
        <v>4620</v>
      </c>
      <c r="F208" s="10">
        <v>0</v>
      </c>
      <c r="G208" s="10">
        <v>0</v>
      </c>
    </row>
    <row r="209" spans="1:7" ht="22.5" outlineLevel="6">
      <c r="A209" s="11" t="s">
        <v>183</v>
      </c>
      <c r="B209" s="12" t="s">
        <v>190</v>
      </c>
      <c r="C209" s="12" t="s">
        <v>203</v>
      </c>
      <c r="D209" s="12" t="s">
        <v>184</v>
      </c>
      <c r="E209" s="13">
        <v>3004</v>
      </c>
      <c r="F209" s="13">
        <v>0</v>
      </c>
      <c r="G209" s="13">
        <v>0</v>
      </c>
    </row>
    <row r="210" spans="1:7" ht="56.25" outlineLevel="6">
      <c r="A210" s="11" t="s">
        <v>185</v>
      </c>
      <c r="B210" s="12" t="s">
        <v>190</v>
      </c>
      <c r="C210" s="12" t="s">
        <v>203</v>
      </c>
      <c r="D210" s="12" t="s">
        <v>186</v>
      </c>
      <c r="E210" s="13">
        <v>1616</v>
      </c>
      <c r="F210" s="13">
        <v>0</v>
      </c>
      <c r="G210" s="13">
        <v>0</v>
      </c>
    </row>
    <row r="211" spans="1:7" ht="157.5" outlineLevel="5">
      <c r="A211" s="14" t="s">
        <v>193</v>
      </c>
      <c r="B211" s="9" t="s">
        <v>190</v>
      </c>
      <c r="C211" s="9" t="s">
        <v>204</v>
      </c>
      <c r="D211" s="9"/>
      <c r="E211" s="10">
        <f>E212+E213</f>
        <v>1388.4</v>
      </c>
      <c r="F211" s="10">
        <v>0</v>
      </c>
      <c r="G211" s="10">
        <v>0</v>
      </c>
    </row>
    <row r="212" spans="1:7" ht="22.5" outlineLevel="6">
      <c r="A212" s="11" t="s">
        <v>183</v>
      </c>
      <c r="B212" s="12" t="s">
        <v>190</v>
      </c>
      <c r="C212" s="12" t="s">
        <v>204</v>
      </c>
      <c r="D212" s="12" t="s">
        <v>184</v>
      </c>
      <c r="E212" s="13">
        <v>908</v>
      </c>
      <c r="F212" s="13">
        <v>0</v>
      </c>
      <c r="G212" s="13">
        <v>0</v>
      </c>
    </row>
    <row r="213" spans="1:7" ht="56.25" outlineLevel="6">
      <c r="A213" s="11" t="s">
        <v>185</v>
      </c>
      <c r="B213" s="12" t="s">
        <v>190</v>
      </c>
      <c r="C213" s="12" t="s">
        <v>204</v>
      </c>
      <c r="D213" s="12" t="s">
        <v>186</v>
      </c>
      <c r="E213" s="13">
        <v>480.4</v>
      </c>
      <c r="F213" s="13">
        <v>0</v>
      </c>
      <c r="G213" s="13">
        <v>0</v>
      </c>
    </row>
    <row r="214" spans="1:7" ht="22.5" outlineLevel="6">
      <c r="A214" s="34"/>
      <c r="B214" s="35" t="s">
        <v>190</v>
      </c>
      <c r="C214" s="35" t="s">
        <v>231</v>
      </c>
      <c r="D214" s="35" t="s">
        <v>41</v>
      </c>
      <c r="E214" s="22">
        <v>300</v>
      </c>
      <c r="F214" s="36"/>
      <c r="G214" s="36"/>
    </row>
    <row r="215" spans="1:7" ht="22.9" customHeight="1">
      <c r="A215" s="23" t="s">
        <v>205</v>
      </c>
      <c r="B215" s="24" t="s">
        <v>206</v>
      </c>
      <c r="C215" s="24"/>
      <c r="D215" s="24"/>
      <c r="E215" s="25">
        <f>E216</f>
        <v>1250</v>
      </c>
      <c r="F215" s="25">
        <f t="shared" ref="F215:G215" si="96">F216</f>
        <v>1300</v>
      </c>
      <c r="G215" s="25">
        <f t="shared" si="96"/>
        <v>1400</v>
      </c>
    </row>
    <row r="216" spans="1:7" outlineLevel="1">
      <c r="A216" s="8" t="s">
        <v>207</v>
      </c>
      <c r="B216" s="9" t="s">
        <v>208</v>
      </c>
      <c r="C216" s="9"/>
      <c r="D216" s="9"/>
      <c r="E216" s="10">
        <f>E217</f>
        <v>1250</v>
      </c>
      <c r="F216" s="10">
        <f t="shared" ref="F216:G216" si="97">F217</f>
        <v>1300</v>
      </c>
      <c r="G216" s="10">
        <f t="shared" si="97"/>
        <v>1400</v>
      </c>
    </row>
    <row r="217" spans="1:7" ht="22.5" outlineLevel="2">
      <c r="A217" s="8" t="s">
        <v>12</v>
      </c>
      <c r="B217" s="9" t="s">
        <v>208</v>
      </c>
      <c r="C217" s="9" t="s">
        <v>13</v>
      </c>
      <c r="D217" s="9"/>
      <c r="E217" s="10">
        <f>E218</f>
        <v>1250</v>
      </c>
      <c r="F217" s="10">
        <f t="shared" ref="F217:G217" si="98">F218</f>
        <v>1300</v>
      </c>
      <c r="G217" s="10">
        <f t="shared" si="98"/>
        <v>1400</v>
      </c>
    </row>
    <row r="218" spans="1:7" outlineLevel="3">
      <c r="A218" s="8" t="s">
        <v>50</v>
      </c>
      <c r="B218" s="9" t="s">
        <v>208</v>
      </c>
      <c r="C218" s="9" t="s">
        <v>51</v>
      </c>
      <c r="D218" s="9"/>
      <c r="E218" s="10">
        <f>E220</f>
        <v>1250</v>
      </c>
      <c r="F218" s="10">
        <f t="shared" ref="F218:G218" si="99">F220</f>
        <v>1300</v>
      </c>
      <c r="G218" s="10">
        <f t="shared" si="99"/>
        <v>1400</v>
      </c>
    </row>
    <row r="219" spans="1:7" outlineLevel="4">
      <c r="A219" s="8" t="s">
        <v>52</v>
      </c>
      <c r="B219" s="9" t="s">
        <v>208</v>
      </c>
      <c r="C219" s="9" t="s">
        <v>53</v>
      </c>
      <c r="D219" s="9"/>
      <c r="E219" s="10">
        <f>E220</f>
        <v>1250</v>
      </c>
      <c r="F219" s="10">
        <f t="shared" ref="F219:G219" si="100">F220</f>
        <v>1300</v>
      </c>
      <c r="G219" s="10">
        <f t="shared" si="100"/>
        <v>1400</v>
      </c>
    </row>
    <row r="220" spans="1:7" ht="45" outlineLevel="5">
      <c r="A220" s="8" t="s">
        <v>209</v>
      </c>
      <c r="B220" s="9" t="s">
        <v>208</v>
      </c>
      <c r="C220" s="9" t="s">
        <v>210</v>
      </c>
      <c r="D220" s="9"/>
      <c r="E220" s="10">
        <f>E221</f>
        <v>1250</v>
      </c>
      <c r="F220" s="10">
        <f t="shared" ref="F220:G220" si="101">F221</f>
        <v>1300</v>
      </c>
      <c r="G220" s="10">
        <f t="shared" si="101"/>
        <v>1400</v>
      </c>
    </row>
    <row r="221" spans="1:7" ht="45" outlineLevel="6">
      <c r="A221" s="11" t="s">
        <v>211</v>
      </c>
      <c r="B221" s="12" t="s">
        <v>208</v>
      </c>
      <c r="C221" s="12" t="s">
        <v>210</v>
      </c>
      <c r="D221" s="12" t="s">
        <v>212</v>
      </c>
      <c r="E221" s="13">
        <v>1250</v>
      </c>
      <c r="F221" s="13">
        <v>1300</v>
      </c>
      <c r="G221" s="13">
        <v>1400</v>
      </c>
    </row>
    <row r="222" spans="1:7">
      <c r="A222" s="23" t="s">
        <v>213</v>
      </c>
      <c r="B222" s="24" t="s">
        <v>214</v>
      </c>
      <c r="C222" s="24"/>
      <c r="D222" s="24"/>
      <c r="E222" s="25">
        <f t="shared" ref="E222:E227" si="102">E223</f>
        <v>400</v>
      </c>
      <c r="F222" s="25">
        <v>300</v>
      </c>
      <c r="G222" s="25">
        <v>300</v>
      </c>
    </row>
    <row r="223" spans="1:7" outlineLevel="1">
      <c r="A223" s="8" t="s">
        <v>215</v>
      </c>
      <c r="B223" s="9" t="s">
        <v>216</v>
      </c>
      <c r="C223" s="9"/>
      <c r="D223" s="9"/>
      <c r="E223" s="10">
        <f t="shared" si="102"/>
        <v>400</v>
      </c>
      <c r="F223" s="10">
        <v>300</v>
      </c>
      <c r="G223" s="10">
        <v>300</v>
      </c>
    </row>
    <row r="224" spans="1:7" ht="22.5" outlineLevel="2">
      <c r="A224" s="8" t="s">
        <v>94</v>
      </c>
      <c r="B224" s="9" t="s">
        <v>216</v>
      </c>
      <c r="C224" s="9" t="s">
        <v>95</v>
      </c>
      <c r="D224" s="9"/>
      <c r="E224" s="10">
        <f t="shared" si="102"/>
        <v>400</v>
      </c>
      <c r="F224" s="10">
        <v>300</v>
      </c>
      <c r="G224" s="10">
        <v>300</v>
      </c>
    </row>
    <row r="225" spans="1:7" ht="78.75" outlineLevel="3">
      <c r="A225" s="8" t="s">
        <v>96</v>
      </c>
      <c r="B225" s="9" t="s">
        <v>216</v>
      </c>
      <c r="C225" s="9" t="s">
        <v>97</v>
      </c>
      <c r="D225" s="9"/>
      <c r="E225" s="10">
        <f t="shared" si="102"/>
        <v>400</v>
      </c>
      <c r="F225" s="10">
        <v>300</v>
      </c>
      <c r="G225" s="10">
        <v>300</v>
      </c>
    </row>
    <row r="226" spans="1:7" ht="112.5" outlineLevel="4">
      <c r="A226" s="8" t="s">
        <v>179</v>
      </c>
      <c r="B226" s="9" t="s">
        <v>216</v>
      </c>
      <c r="C226" s="9" t="s">
        <v>180</v>
      </c>
      <c r="D226" s="9"/>
      <c r="E226" s="10">
        <f t="shared" si="102"/>
        <v>400</v>
      </c>
      <c r="F226" s="10">
        <v>300</v>
      </c>
      <c r="G226" s="10">
        <v>300</v>
      </c>
    </row>
    <row r="227" spans="1:7" ht="135" outlineLevel="5">
      <c r="A227" s="14" t="s">
        <v>217</v>
      </c>
      <c r="B227" s="9" t="s">
        <v>216</v>
      </c>
      <c r="C227" s="9" t="s">
        <v>218</v>
      </c>
      <c r="D227" s="9"/>
      <c r="E227" s="10">
        <f t="shared" si="102"/>
        <v>400</v>
      </c>
      <c r="F227" s="10">
        <v>300</v>
      </c>
      <c r="G227" s="10">
        <v>300</v>
      </c>
    </row>
    <row r="228" spans="1:7" ht="22.5" outlineLevel="6">
      <c r="A228" s="11" t="s">
        <v>40</v>
      </c>
      <c r="B228" s="12" t="s">
        <v>216</v>
      </c>
      <c r="C228" s="12" t="s">
        <v>218</v>
      </c>
      <c r="D228" s="12" t="s">
        <v>41</v>
      </c>
      <c r="E228" s="13">
        <v>400</v>
      </c>
      <c r="F228" s="13">
        <v>300</v>
      </c>
      <c r="G228" s="13">
        <v>300</v>
      </c>
    </row>
  </sheetData>
  <mergeCells count="11">
    <mergeCell ref="A1:G1"/>
    <mergeCell ref="A11:G11"/>
    <mergeCell ref="A5:G5"/>
    <mergeCell ref="A6:G6"/>
    <mergeCell ref="A3:H3"/>
    <mergeCell ref="A4:H4"/>
    <mergeCell ref="A7:H7"/>
    <mergeCell ref="A8:G8"/>
    <mergeCell ref="A9:G9"/>
    <mergeCell ref="A10:G10"/>
    <mergeCell ref="E2:G2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Людмила Алексеевна</dc:creator>
  <dc:description>POI HSSF rep:2.51.0.87</dc:description>
  <cp:lastModifiedBy>grigoryevaaa</cp:lastModifiedBy>
  <cp:lastPrinted>2020-11-16T13:21:43Z</cp:lastPrinted>
  <dcterms:created xsi:type="dcterms:W3CDTF">2020-10-13T09:41:33Z</dcterms:created>
  <dcterms:modified xsi:type="dcterms:W3CDTF">2020-11-19T13:53:13Z</dcterms:modified>
</cp:coreProperties>
</file>