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ЭЛЕК БЮДЖЕТ\вКФ для ЭБ 30.04.202\Проект бюджета 2020-2022 год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Бюджет!$J$234</definedName>
    <definedName name="SIGN" localSheetId="0">Бюджет!$A$19:$H$20</definedName>
  </definedNames>
  <calcPr calcId="162913"/>
</workbook>
</file>

<file path=xl/calcChain.xml><?xml version="1.0" encoding="utf-8"?>
<calcChain xmlns="http://schemas.openxmlformats.org/spreadsheetml/2006/main">
  <c r="E204" i="1" l="1"/>
  <c r="E189" i="1" l="1"/>
  <c r="E208" i="1"/>
  <c r="E198" i="1"/>
  <c r="E190" i="1"/>
  <c r="E209" i="1"/>
  <c r="E212" i="1"/>
  <c r="H142" i="1"/>
  <c r="F69" i="1" l="1"/>
  <c r="H112" i="1"/>
  <c r="G115" i="1"/>
  <c r="G114" i="1"/>
  <c r="G113" i="1" s="1"/>
  <c r="G112" i="1" s="1"/>
  <c r="H96" i="1"/>
  <c r="H171" i="1"/>
  <c r="H13" i="1" s="1"/>
  <c r="E171" i="1"/>
  <c r="E228" i="1"/>
  <c r="E227" i="1" s="1"/>
  <c r="E226" i="1" s="1"/>
  <c r="E225" i="1" s="1"/>
  <c r="E224" i="1" s="1"/>
  <c r="E223" i="1" s="1"/>
  <c r="F219" i="1"/>
  <c r="F218" i="1" s="1"/>
  <c r="F217" i="1" s="1"/>
  <c r="F216" i="1" s="1"/>
  <c r="F220" i="1"/>
  <c r="G220" i="1"/>
  <c r="F221" i="1"/>
  <c r="G221" i="1"/>
  <c r="G219" i="1" s="1"/>
  <c r="G218" i="1" s="1"/>
  <c r="G217" i="1" s="1"/>
  <c r="G216" i="1" s="1"/>
  <c r="E221" i="1"/>
  <c r="E220" i="1" s="1"/>
  <c r="F190" i="1"/>
  <c r="G190" i="1"/>
  <c r="H190" i="1"/>
  <c r="F204" i="1"/>
  <c r="G204" i="1"/>
  <c r="F198" i="1"/>
  <c r="F189" i="1" s="1"/>
  <c r="F188" i="1" s="1"/>
  <c r="F187" i="1" s="1"/>
  <c r="F186" i="1" s="1"/>
  <c r="F185" i="1" s="1"/>
  <c r="G198" i="1"/>
  <c r="H198" i="1"/>
  <c r="F182" i="1"/>
  <c r="F181" i="1" s="1"/>
  <c r="F180" i="1" s="1"/>
  <c r="F179" i="1" s="1"/>
  <c r="F178" i="1" s="1"/>
  <c r="F177" i="1" s="1"/>
  <c r="G182" i="1"/>
  <c r="G181" i="1" s="1"/>
  <c r="G180" i="1" s="1"/>
  <c r="G179" i="1" s="1"/>
  <c r="G178" i="1" s="1"/>
  <c r="G177" i="1" s="1"/>
  <c r="H182" i="1"/>
  <c r="E182" i="1"/>
  <c r="E181" i="1" s="1"/>
  <c r="E180" i="1" s="1"/>
  <c r="E179" i="1" s="1"/>
  <c r="E178" i="1" s="1"/>
  <c r="E177" i="1" s="1"/>
  <c r="E172" i="1"/>
  <c r="F175" i="1"/>
  <c r="G175" i="1"/>
  <c r="E175" i="1"/>
  <c r="F173" i="1"/>
  <c r="F172" i="1" s="1"/>
  <c r="F171" i="1" s="1"/>
  <c r="G173" i="1"/>
  <c r="G172" i="1" s="1"/>
  <c r="G171" i="1" s="1"/>
  <c r="E173" i="1"/>
  <c r="F169" i="1"/>
  <c r="E169" i="1"/>
  <c r="F163" i="1"/>
  <c r="G163" i="1"/>
  <c r="E163" i="1"/>
  <c r="F161" i="1"/>
  <c r="G161" i="1"/>
  <c r="E161" i="1"/>
  <c r="F159" i="1"/>
  <c r="G159" i="1"/>
  <c r="E159" i="1"/>
  <c r="F157" i="1"/>
  <c r="G157" i="1"/>
  <c r="H157" i="1"/>
  <c r="E157" i="1"/>
  <c r="E156" i="1" s="1"/>
  <c r="E155" i="1" s="1"/>
  <c r="E154" i="1" s="1"/>
  <c r="E153" i="1" s="1"/>
  <c r="H149" i="1"/>
  <c r="E149" i="1"/>
  <c r="E148" i="1" s="1"/>
  <c r="E147" i="1" s="1"/>
  <c r="F150" i="1"/>
  <c r="F149" i="1" s="1"/>
  <c r="F148" i="1" s="1"/>
  <c r="F147" i="1" s="1"/>
  <c r="G150" i="1"/>
  <c r="G149" i="1" s="1"/>
  <c r="G148" i="1" s="1"/>
  <c r="G147" i="1" s="1"/>
  <c r="E150" i="1"/>
  <c r="H144" i="1"/>
  <c r="F145" i="1"/>
  <c r="F144" i="1" s="1"/>
  <c r="F143" i="1" s="1"/>
  <c r="F142" i="1" s="1"/>
  <c r="G145" i="1"/>
  <c r="G144" i="1" s="1"/>
  <c r="G143" i="1" s="1"/>
  <c r="G142" i="1" s="1"/>
  <c r="E144" i="1"/>
  <c r="E143" i="1" s="1"/>
  <c r="E138" i="1"/>
  <c r="F134" i="1"/>
  <c r="F131" i="1" s="1"/>
  <c r="F130" i="1" s="1"/>
  <c r="F129" i="1" s="1"/>
  <c r="G134" i="1"/>
  <c r="E134" i="1"/>
  <c r="F132" i="1"/>
  <c r="G132" i="1"/>
  <c r="E132" i="1"/>
  <c r="F127" i="1"/>
  <c r="G127" i="1"/>
  <c r="E127" i="1"/>
  <c r="E125" i="1"/>
  <c r="F125" i="1"/>
  <c r="F124" i="1" s="1"/>
  <c r="G125" i="1"/>
  <c r="G124" i="1" s="1"/>
  <c r="F118" i="1"/>
  <c r="F115" i="1" s="1"/>
  <c r="F114" i="1" s="1"/>
  <c r="F113" i="1" s="1"/>
  <c r="F112" i="1" s="1"/>
  <c r="G118" i="1"/>
  <c r="E118" i="1"/>
  <c r="E115" i="1" s="1"/>
  <c r="E114" i="1" s="1"/>
  <c r="E113" i="1" s="1"/>
  <c r="E112" i="1" s="1"/>
  <c r="G108" i="1"/>
  <c r="F106" i="1"/>
  <c r="G106" i="1"/>
  <c r="F108" i="1"/>
  <c r="E108" i="1"/>
  <c r="E106" i="1"/>
  <c r="F103" i="1"/>
  <c r="G103" i="1"/>
  <c r="E103" i="1"/>
  <c r="F101" i="1"/>
  <c r="G101" i="1"/>
  <c r="E101" i="1"/>
  <c r="F99" i="1"/>
  <c r="G99" i="1"/>
  <c r="E99" i="1"/>
  <c r="F86" i="1"/>
  <c r="F85" i="1" s="1"/>
  <c r="F84" i="1" s="1"/>
  <c r="F83" i="1" s="1"/>
  <c r="F82" i="1" s="1"/>
  <c r="F81" i="1" s="1"/>
  <c r="G86" i="1"/>
  <c r="G85" i="1" s="1"/>
  <c r="G84" i="1" s="1"/>
  <c r="G83" i="1" s="1"/>
  <c r="G82" i="1" s="1"/>
  <c r="G81" i="1" s="1"/>
  <c r="E86" i="1"/>
  <c r="E85" i="1" s="1"/>
  <c r="E84" i="1" s="1"/>
  <c r="E83" i="1" s="1"/>
  <c r="E82" i="1" s="1"/>
  <c r="E81" i="1" s="1"/>
  <c r="F78" i="1"/>
  <c r="F77" i="1" s="1"/>
  <c r="F76" i="1" s="1"/>
  <c r="F75" i="1" s="1"/>
  <c r="F74" i="1" s="1"/>
  <c r="F73" i="1" s="1"/>
  <c r="G78" i="1"/>
  <c r="G77" i="1" s="1"/>
  <c r="G76" i="1" s="1"/>
  <c r="G75" i="1" s="1"/>
  <c r="G74" i="1" s="1"/>
  <c r="G73" i="1" s="1"/>
  <c r="H78" i="1"/>
  <c r="E78" i="1"/>
  <c r="E77" i="1" s="1"/>
  <c r="E76" i="1" s="1"/>
  <c r="E75" i="1" s="1"/>
  <c r="E74" i="1" s="1"/>
  <c r="E73" i="1" s="1"/>
  <c r="F71" i="1"/>
  <c r="G71" i="1"/>
  <c r="E71" i="1"/>
  <c r="F67" i="1"/>
  <c r="G67" i="1"/>
  <c r="E67" i="1"/>
  <c r="F65" i="1"/>
  <c r="G65" i="1"/>
  <c r="E65" i="1"/>
  <c r="F63" i="1"/>
  <c r="G63" i="1"/>
  <c r="H63" i="1"/>
  <c r="E63" i="1"/>
  <c r="F51" i="1"/>
  <c r="G51" i="1"/>
  <c r="E51" i="1"/>
  <c r="F49" i="1"/>
  <c r="G49" i="1"/>
  <c r="E49" i="1"/>
  <c r="F47" i="1"/>
  <c r="G47" i="1"/>
  <c r="E47" i="1"/>
  <c r="H24" i="1"/>
  <c r="F32" i="1"/>
  <c r="F31" i="1" s="1"/>
  <c r="G32" i="1"/>
  <c r="G31" i="1" s="1"/>
  <c r="F28" i="1"/>
  <c r="G28" i="1"/>
  <c r="F25" i="1"/>
  <c r="G25" i="1"/>
  <c r="E32" i="1"/>
  <c r="E31" i="1" s="1"/>
  <c r="E28" i="1"/>
  <c r="E25" i="1"/>
  <c r="E62" i="1" l="1"/>
  <c r="E61" i="1" s="1"/>
  <c r="E60" i="1" s="1"/>
  <c r="E59" i="1" s="1"/>
  <c r="F156" i="1"/>
  <c r="F155" i="1" s="1"/>
  <c r="F154" i="1" s="1"/>
  <c r="F153" i="1" s="1"/>
  <c r="G24" i="1"/>
  <c r="G46" i="1"/>
  <c r="G45" i="1" s="1"/>
  <c r="G44" i="1" s="1"/>
  <c r="G43" i="1" s="1"/>
  <c r="F46" i="1"/>
  <c r="F45" i="1" s="1"/>
  <c r="F44" i="1" s="1"/>
  <c r="F43" i="1" s="1"/>
  <c r="G156" i="1"/>
  <c r="G155" i="1" s="1"/>
  <c r="G154" i="1" s="1"/>
  <c r="G153" i="1" s="1"/>
  <c r="E219" i="1"/>
  <c r="E218" i="1" s="1"/>
  <c r="E217" i="1" s="1"/>
  <c r="E216" i="1" s="1"/>
  <c r="E142" i="1"/>
  <c r="E188" i="1"/>
  <c r="E187" i="1" s="1"/>
  <c r="E186" i="1" s="1"/>
  <c r="E185" i="1" s="1"/>
  <c r="E46" i="1"/>
  <c r="E45" i="1" s="1"/>
  <c r="E44" i="1" s="1"/>
  <c r="E43" i="1" s="1"/>
  <c r="E14" i="1" s="1"/>
  <c r="F62" i="1"/>
  <c r="F61" i="1" s="1"/>
  <c r="F60" i="1" s="1"/>
  <c r="F59" i="1" s="1"/>
  <c r="F14" i="1" s="1"/>
  <c r="F13" i="1" s="1"/>
  <c r="G189" i="1"/>
  <c r="G188" i="1" s="1"/>
  <c r="G187" i="1" s="1"/>
  <c r="G186" i="1" s="1"/>
  <c r="G185" i="1" s="1"/>
  <c r="G131" i="1"/>
  <c r="G130" i="1" s="1"/>
  <c r="G129" i="1" s="1"/>
  <c r="F24" i="1"/>
  <c r="F23" i="1" s="1"/>
  <c r="E24" i="1"/>
  <c r="G62" i="1"/>
  <c r="G61" i="1" s="1"/>
  <c r="G60" i="1" s="1"/>
  <c r="G59" i="1" s="1"/>
  <c r="E98" i="1"/>
  <c r="E97" i="1" s="1"/>
  <c r="E96" i="1" s="1"/>
  <c r="E95" i="1" s="1"/>
  <c r="E88" i="1" s="1"/>
  <c r="E124" i="1"/>
  <c r="E131" i="1"/>
  <c r="E130" i="1" s="1"/>
  <c r="E129" i="1" s="1"/>
  <c r="G121" i="1"/>
  <c r="G120" i="1" s="1"/>
  <c r="G123" i="1"/>
  <c r="G122" i="1" s="1"/>
  <c r="F121" i="1"/>
  <c r="F120" i="1" s="1"/>
  <c r="G23" i="1"/>
  <c r="G98" i="1"/>
  <c r="G97" i="1" s="1"/>
  <c r="G96" i="1" s="1"/>
  <c r="G95" i="1" s="1"/>
  <c r="G88" i="1" s="1"/>
  <c r="F98" i="1"/>
  <c r="F97" i="1" s="1"/>
  <c r="F96" i="1" s="1"/>
  <c r="F95" i="1" s="1"/>
  <c r="F88" i="1" s="1"/>
  <c r="F123" i="1"/>
  <c r="F122" i="1" s="1"/>
  <c r="G14" i="1" l="1"/>
  <c r="G13" i="1" s="1"/>
  <c r="E121" i="1"/>
  <c r="E120" i="1" s="1"/>
  <c r="E13" i="1" s="1"/>
  <c r="E123" i="1"/>
  <c r="E122" i="1" s="1"/>
</calcChain>
</file>

<file path=xl/sharedStrings.xml><?xml version="1.0" encoding="utf-8"?>
<sst xmlns="http://schemas.openxmlformats.org/spreadsheetml/2006/main" count="710" uniqueCount="232">
  <si>
    <t>тыс. руб.</t>
  </si>
  <si>
    <t>Наименование кода</t>
  </si>
  <si>
    <t>КФСР</t>
  </si>
  <si>
    <t>КЦСР</t>
  </si>
  <si>
    <t>КВР</t>
  </si>
  <si>
    <t>Ассигнования 2021 год</t>
  </si>
  <si>
    <t>Ассигнования 2022 год</t>
  </si>
  <si>
    <t>Итого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</si>
  <si>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</si>
  <si>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</si>
  <si>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</si>
  <si>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</si>
  <si>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</si>
  <si>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</si>
  <si>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</si>
  <si>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</si>
  <si>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</si>
  <si>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</si>
  <si>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</si>
  <si>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</si>
  <si>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</si>
  <si>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</si>
  <si>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</si>
  <si>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</si>
  <si>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</si>
  <si>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</si>
  <si>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</si>
  <si>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</si>
  <si>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</si>
  <si>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</si>
  <si>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</si>
  <si>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</si>
  <si>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</si>
  <si>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</si>
  <si>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</si>
  <si>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</si>
  <si>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</si>
  <si>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</si>
  <si>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</si>
  <si>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</si>
  <si>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</si>
  <si>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</si>
  <si>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</si>
  <si>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</si>
  <si>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</si>
  <si>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</si>
  <si>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</si>
  <si>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</si>
  <si>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</si>
  <si>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</si>
  <si>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</si>
  <si>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</si>
  <si>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</si>
  <si>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</si>
  <si>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</si>
  <si>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</si>
  <si>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</si>
  <si>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</si>
  <si>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</si>
  <si>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</si>
  <si>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</si>
  <si>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</si>
  <si>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</si>
  <si>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</si>
  <si>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</si>
  <si>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</si>
  <si>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</si>
  <si>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</si>
  <si>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</si>
  <si>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</si>
  <si>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</si>
  <si>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</si>
  <si>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</si>
  <si>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</si>
  <si>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</si>
  <si>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</si>
  <si>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</si>
  <si>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</si>
  <si>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</si>
  <si>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</si>
  <si>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</si>
  <si>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</si>
  <si>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</si>
  <si>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</si>
  <si>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</si>
  <si>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</si>
  <si>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</si>
  <si>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</si>
  <si>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</si>
  <si>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</si>
  <si>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</si>
  <si>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</si>
  <si>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</si>
  <si>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</si>
  <si>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Программная часть сельских поселений</t>
  </si>
  <si>
    <t>7000000000</t>
  </si>
  <si>
    <t>Муниципальная программа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</si>
  <si>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7Ш00000000</t>
  </si>
  <si>
    <t>Подпрограмма "Обеспечение безопасности на территории МО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</si>
  <si>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7Ш20000000</t>
  </si>
  <si>
    <t>Обучение населения способам защиты и действиям в условиях ЧС, профилактические мероприятия по предупреждению чрезвычайных ситуаций и стихийных бедствий природного и техногенного характера в рамках подпрограммы "Обеспечение безопасности на территории МО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</si>
  <si>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7Ш20015100</t>
  </si>
  <si>
    <t>НАЦИОНАЛЬНАЯ ЭКОНОМИКА</t>
  </si>
  <si>
    <t>0400</t>
  </si>
  <si>
    <t>Сельское хозяйство и рыболовство</t>
  </si>
  <si>
    <t>0405</t>
  </si>
  <si>
    <t>Подпрограмма "Создание условий для экономического развития"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</si>
  <si>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</si>
  <si>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</si>
  <si>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7Ш10015520</t>
  </si>
  <si>
    <t>Дорожное хозяйство (дорожные фонды)</t>
  </si>
  <si>
    <t>0409</t>
  </si>
  <si>
    <t>Подпрограмма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</si>
  <si>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7Ш60000000</t>
  </si>
  <si>
    <t>Мероприятия по улучшению безопасности движения на дорогах в рамках подпрограммы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</si>
  <si>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7Ш60015540</t>
  </si>
  <si>
    <t>Содержание и ремонт автомобильных дорог местного значения с грунто-щебеночным покрытием в населенных пунктах поселения в рамках подпрогрммы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</si>
  <si>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7Ш60016231</t>
  </si>
  <si>
    <t>Мероприятия по реконструкции (строительству) объектов (дорог и мостов) капитальных вложений в рамках подпрограммы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</si>
  <si>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7Ш600S0120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</si>
  <si>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</si>
  <si>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</si>
  <si>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Ремонт и капитальный ремонт дорог с асфальто-бетонным покрытием местного значения общего пользования в рамках подпрогрммы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</si>
  <si>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7Ш600S0140</t>
  </si>
  <si>
    <t>7Ш600S4660</t>
  </si>
  <si>
    <t>7Ш600S4770</t>
  </si>
  <si>
    <t>Другие вопросы в области национальной экономики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</si>
  <si>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</si>
  <si>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</si>
  <si>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7Ш10015510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</si>
  <si>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</si>
  <si>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</si>
  <si>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</si>
  <si>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</si>
  <si>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</si>
  <si>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</si>
  <si>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</si>
  <si>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</si>
  <si>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</si>
  <si>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</si>
  <si>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</si>
  <si>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7Ш30015200</t>
  </si>
  <si>
    <t>Мероприятия в области жилищного хозяйства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</si>
  <si>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7Ш30015210</t>
  </si>
  <si>
    <t>Мероприятия по переселению граждан из аварийного жилищного фонда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</si>
  <si>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7Ш3F367483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</si>
  <si>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</si>
  <si>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</si>
  <si>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7Ш3F367484</t>
  </si>
  <si>
    <t>7Ш3F36748S</t>
  </si>
  <si>
    <t>Коммунальное хозяйство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</si>
  <si>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</si>
  <si>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</si>
  <si>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</si>
  <si>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Подпрограмма "Газификация населенных пунктов на территории МО Рождественского сельского поселение" муниципальной программы "Социально-экономическое развитие Рождественского сельского поселения Гатчинского муниципального района"</t>
  </si>
  <si>
    <t>7Ш80000000</t>
  </si>
  <si>
    <t>Мероприятия по выполнению проетно-сметной документации в рамках подпрограммы "Газификация населенных пунктов на территории МО Рождественского сельского поселение" муниципальной программы "Социально-экономическое развитие Рождественского сельского поселения Гатчинского муниципального района"</t>
  </si>
  <si>
    <t>7Ш800S0200</t>
  </si>
  <si>
    <t>Благоустройство</t>
  </si>
  <si>
    <t>0503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</si>
  <si>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</si>
  <si>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7Ш30015380</t>
  </si>
  <si>
    <t>Мероприятия по организации и содержанию мест братских захоронений на территории поселения в рамках подпрограммы"Жилищно-коммунальное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</si>
  <si>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7Ш30015410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</si>
  <si>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</si>
  <si>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7Ш30015420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</si>
  <si>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</si>
  <si>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7Ш30015530</t>
  </si>
  <si>
    <t>7Ш300S4660</t>
  </si>
  <si>
    <t>7Ш300S4790</t>
  </si>
  <si>
    <t>7Ш300S4840</t>
  </si>
  <si>
    <t>Подпрограмма "Формирование комфортной городской среды" муниципальной программы "Социально-экономическое развитие Рождественского сельского поселения Гатчинского муниципального района"</t>
  </si>
  <si>
    <t>7Ш70000000</t>
  </si>
  <si>
    <t>Мероприятия по повышению уровня благоустройства дворовых территорий в рамках подпрограммы "Формирование комфортной городской среды" муниципальной программы "Социально-экономическое развитие Рождественского сельского поселения Гатчинского муниципального района"</t>
  </si>
  <si>
    <t>7Ш70018931</t>
  </si>
  <si>
    <t>ОБРАЗОВАНИЕ</t>
  </si>
  <si>
    <t>0700</t>
  </si>
  <si>
    <t>Молодежная политика</t>
  </si>
  <si>
    <t>0707</t>
  </si>
  <si>
    <t>Подпрограмма "Развитие физической культуры, спорта и молодежной политики"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</si>
  <si>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7Ш50000000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</si>
  <si>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</si>
  <si>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7Ш50018310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</si>
  <si>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</si>
  <si>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</si>
  <si>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</si>
  <si>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</si>
  <si>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</si>
  <si>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0800</t>
  </si>
  <si>
    <t>Культура</t>
  </si>
  <si>
    <t>0801</t>
  </si>
  <si>
    <t>Подпрограмма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</si>
  <si>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7Ш40000000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</si>
  <si>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</si>
  <si>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7Ш40012500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</si>
  <si>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</si>
  <si>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</si>
  <si>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</si>
  <si>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</si>
  <si>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</si>
  <si>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7Ш40012600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</si>
  <si>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</si>
  <si>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7Ш40015630</t>
  </si>
  <si>
    <t>7Ш400S0361</t>
  </si>
  <si>
    <t>7Ш400S0363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</si>
  <si>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</si>
  <si>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</si>
  <si>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</si>
  <si>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</si>
  <si>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</si>
  <si>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</si>
  <si>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</si>
  <si>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</si>
  <si>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</si>
  <si>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1100</t>
  </si>
  <si>
    <t>Массовый спорт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</si>
  <si>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</si>
  <si>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</si>
  <si>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7Ш50015340</t>
  </si>
  <si>
    <t xml:space="preserve">  Приложение №7 к Решению Севета Депутатов</t>
  </si>
  <si>
    <t xml:space="preserve">РАСПРЕДЕЛЕНИЕ БЮДЖЕТНЫХ АССИГНОВАНИЙ </t>
  </si>
  <si>
    <r>
      <t xml:space="preserve">             ПО ЦЕЛЕВЫМ СТАТЬЯМ  ( </t>
    </r>
    <r>
      <rPr>
        <b/>
        <sz val="8"/>
        <rFont val="Times New Roman"/>
        <family val="1"/>
        <charset val="204"/>
      </rPr>
      <t>МУНИЦИПАЛЬНЫМ ПРОГРАММАМ и НЕПРОГРАММНОЙ  ДЕЯТЕЛЬНОСТИ</t>
    </r>
    <r>
      <rPr>
        <b/>
        <sz val="9"/>
        <rFont val="Times New Roman"/>
        <family val="1"/>
        <charset val="204"/>
      </rPr>
      <t xml:space="preserve">), </t>
    </r>
  </si>
  <si>
    <t xml:space="preserve">ГРУППАМ И ПОДГРУППАМ ВИДОВ РАСХОДОВ КЛАССИФИКАЦИИ БЮДЖЕТОВ, А </t>
  </si>
  <si>
    <t>ТАКЖЕ ПО РАЗДЕЛАМ И ПОДРАЗДЕЛАМ  КЛАССИФИКАЦИИ БЮДЖЕТА</t>
  </si>
  <si>
    <r>
      <t>Р</t>
    </r>
    <r>
      <rPr>
        <b/>
        <sz val="11"/>
        <rFont val="Times New Roman"/>
        <family val="1"/>
        <charset val="204"/>
      </rPr>
      <t>ОЖДЕСТВЕНСКОГО СЕЛЬСКОГО ПОСЕЛЕНИЯ на 2021 г и плановый период 2022-2023 г</t>
    </r>
  </si>
  <si>
    <t>Формирование комфортной среды</t>
  </si>
  <si>
    <t>7Ш700S4840</t>
  </si>
  <si>
    <t>0605</t>
  </si>
  <si>
    <t>0606</t>
  </si>
  <si>
    <t>0600</t>
  </si>
  <si>
    <t>Ассигнования 2023 год</t>
  </si>
  <si>
    <t>7Ш400S4840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</si>
</sst>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 Cyr"/>
    </font>
    <font>
      <sz val="8"/>
      <name val="Arial Cyr"/>
      <charset val="204"/>
    </font>
    <font>
      <b/>
      <sz val="9"/>
      <name val="Arial Cyr"/>
      <charset val="204"/>
    </font>
    <font>
      <b/>
      <sz val="10"/>
      <name val="Arial Cyr"/>
    </font>
    <font>
      <b/>
      <sz val="8"/>
      <name val="Arial Cyr"/>
      <charset val="204"/>
    </font>
    <font>
      <b/>
      <sz val="9"/>
      <color rgb="FFFF0000"/>
      <name val="Arial Cyr"/>
      <charset val="204"/>
    </font>
    <font>
      <b/>
      <sz val="8"/>
      <color rgb="FFFF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0" xfId="0" applyFont="1"/>
    <xf numFmtId="49" fontId="10" fillId="0" borderId="2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" fontId="11" fillId="0" borderId="6" xfId="0" applyNumberFormat="1" applyFont="1" applyBorder="1" applyAlignment="1" applyProtection="1">
      <alignment horizontal="right" vertical="center" wrapText="1"/>
    </xf>
    <xf numFmtId="49" fontId="13" fillId="0" borderId="2" xfId="0" applyNumberFormat="1" applyFont="1" applyBorder="1" applyAlignment="1" applyProtection="1">
      <alignment horizontal="left"/>
    </xf>
    <xf numFmtId="4" fontId="14" fillId="0" borderId="6" xfId="0" applyNumberFormat="1" applyFont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</xf>
    <xf numFmtId="49" fontId="10" fillId="2" borderId="2" xfId="0" applyNumberFormat="1" applyFont="1" applyFill="1" applyBorder="1" applyAlignment="1" applyProtection="1">
      <alignment horizontal="left" vertical="center" wrapText="1"/>
    </xf>
    <xf numFmtId="49" fontId="12" fillId="2" borderId="5" xfId="0" applyNumberFormat="1" applyFont="1" applyFill="1" applyBorder="1" applyAlignment="1" applyProtection="1">
      <alignment horizontal="left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" fontId="14" fillId="2" borderId="6" xfId="0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15" fillId="0" borderId="6" xfId="0" applyNumberFormat="1" applyFont="1" applyBorder="1" applyAlignment="1" applyProtection="1">
      <alignment horizontal="right" vertical="center" wrapText="1"/>
    </xf>
    <xf numFmtId="4" fontId="16" fillId="0" borderId="3" xfId="0" applyNumberFormat="1" applyFont="1" applyBorder="1" applyAlignment="1" applyProtection="1">
      <alignment horizontal="righ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3888</xdr:colOff>
      <xdr:row>230</xdr:row>
      <xdr:rowOff>1434</xdr:rowOff>
    </xdr:from>
    <xdr:to>
      <xdr:col>4</xdr:col>
      <xdr:colOff>579589</xdr:colOff>
      <xdr:row>231</xdr:row>
      <xdr:rowOff>106769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3888" y="126622974"/>
          <a:ext cx="3997081" cy="265355"/>
          <a:chOff x="1" y="1"/>
          <a:chExt cx="1028" cy="18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29"/>
  <sheetViews>
    <sheetView showGridLines="0" tabSelected="1" topLeftCell="A182" workbookViewId="0">
      <selection activeCell="F209" sqref="F209"/>
    </sheetView>
  </sheetViews>
  <sheetFormatPr defaultRowHeight="12.75" customHeight="1" outlineLevelRow="6" x14ac:dyDescent="0.25"/>
  <cols>
    <col min="1" max="1" width="29.21875" customWidth="1"/>
    <col min="2" max="2" width="5.77734375" customWidth="1"/>
    <col min="3" max="3" width="9.77734375" customWidth="1"/>
    <col min="4" max="4" width="5.109375" customWidth="1"/>
    <col min="5" max="5" width="10.77734375" customWidth="1"/>
    <col min="6" max="6" width="12.33203125" customWidth="1"/>
    <col min="7" max="7" width="13.44140625" customWidth="1"/>
    <col min="8" max="8" width="0.109375" customWidth="1"/>
    <col min="9" max="10" width="9.109375" customWidth="1"/>
  </cols>
  <sheetData>
    <row r="1" spans="1:10" ht="13.8" x14ac:dyDescent="0.25">
      <c r="A1" s="45" t="s">
        <v>219</v>
      </c>
      <c r="B1" s="45"/>
      <c r="C1" s="45"/>
      <c r="D1" s="45"/>
      <c r="E1" s="45"/>
      <c r="F1" s="45"/>
      <c r="G1" s="45"/>
      <c r="H1" s="16"/>
      <c r="I1" s="1"/>
      <c r="J1" s="1"/>
    </row>
    <row r="2" spans="1:10" ht="13.2" x14ac:dyDescent="0.25">
      <c r="A2" s="47" t="s">
        <v>220</v>
      </c>
      <c r="B2" s="47"/>
      <c r="C2" s="47"/>
      <c r="D2" s="47"/>
      <c r="E2" s="47"/>
      <c r="F2" s="47"/>
      <c r="G2" s="47"/>
      <c r="H2" s="47"/>
      <c r="I2" s="1"/>
      <c r="J2" s="1"/>
    </row>
    <row r="3" spans="1:10" ht="13.8" x14ac:dyDescent="0.25">
      <c r="A3" s="48" t="s">
        <v>221</v>
      </c>
      <c r="B3" s="48"/>
      <c r="C3" s="48"/>
      <c r="D3" s="48"/>
      <c r="E3" s="48"/>
      <c r="F3" s="48"/>
      <c r="G3" s="48"/>
      <c r="H3" s="48"/>
      <c r="I3" s="2"/>
      <c r="J3" s="2"/>
    </row>
    <row r="4" spans="1:10" ht="13.8" x14ac:dyDescent="0.25">
      <c r="A4" s="47" t="s">
        <v>222</v>
      </c>
      <c r="B4" s="47"/>
      <c r="C4" s="47"/>
      <c r="D4" s="47"/>
      <c r="E4" s="47"/>
      <c r="F4" s="47"/>
      <c r="G4" s="47"/>
      <c r="H4" s="15"/>
      <c r="I4" s="2"/>
      <c r="J4" s="2"/>
    </row>
    <row r="5" spans="1:10" ht="13.8" x14ac:dyDescent="0.25">
      <c r="A5" s="47" t="s">
        <v>223</v>
      </c>
      <c r="B5" s="47"/>
      <c r="C5" s="47"/>
      <c r="D5" s="47"/>
      <c r="E5" s="47"/>
      <c r="F5" s="47"/>
      <c r="G5" s="47"/>
      <c r="H5" s="16"/>
      <c r="I5" s="1"/>
      <c r="J5" s="1"/>
    </row>
    <row r="6" spans="1:10" ht="13.8" x14ac:dyDescent="0.25">
      <c r="A6" s="49" t="s">
        <v>224</v>
      </c>
      <c r="B6" s="49"/>
      <c r="C6" s="49"/>
      <c r="D6" s="49"/>
      <c r="E6" s="49"/>
      <c r="F6" s="49"/>
      <c r="G6" s="49"/>
      <c r="H6" s="49"/>
      <c r="I6" s="3"/>
      <c r="J6" s="3"/>
    </row>
    <row r="7" spans="1:10" ht="10.8" customHeight="1" x14ac:dyDescent="0.25">
      <c r="A7" s="49"/>
      <c r="B7" s="49"/>
      <c r="C7" s="49"/>
      <c r="D7" s="49"/>
      <c r="E7" s="49"/>
      <c r="F7" s="49"/>
      <c r="G7" s="49"/>
      <c r="H7" s="17"/>
    </row>
    <row r="8" spans="1:10" ht="13.8" hidden="1" x14ac:dyDescent="0.25">
      <c r="A8" s="46"/>
      <c r="B8" s="46"/>
      <c r="C8" s="46"/>
      <c r="D8" s="46"/>
      <c r="E8" s="46"/>
      <c r="F8" s="46"/>
      <c r="G8" s="46"/>
      <c r="H8" s="17"/>
    </row>
    <row r="9" spans="1:10" ht="13.8" hidden="1" x14ac:dyDescent="0.25">
      <c r="A9" s="46"/>
      <c r="B9" s="46"/>
      <c r="C9" s="46"/>
      <c r="D9" s="46"/>
      <c r="E9" s="46"/>
      <c r="F9" s="46"/>
      <c r="G9" s="46"/>
      <c r="H9" s="17"/>
    </row>
    <row r="10" spans="1:10" ht="13.8" hidden="1" x14ac:dyDescent="0.25">
      <c r="A10" s="46"/>
      <c r="B10" s="46"/>
      <c r="C10" s="46"/>
      <c r="D10" s="46"/>
      <c r="E10" s="46"/>
      <c r="F10" s="46"/>
      <c r="G10" s="46"/>
      <c r="H10" s="17"/>
    </row>
    <row r="11" spans="1:10" ht="13.2" x14ac:dyDescent="0.25">
      <c r="A11" s="4" t="s">
        <v>0</v>
      </c>
      <c r="B11" s="4"/>
      <c r="C11" s="4"/>
      <c r="D11" s="4"/>
      <c r="E11" s="4"/>
      <c r="F11" s="4"/>
      <c r="G11" s="4"/>
      <c r="H11" s="4"/>
      <c r="I11" s="1"/>
      <c r="J11" s="1"/>
    </row>
    <row r="12" spans="1:10" ht="20.399999999999999" x14ac:dyDescent="0.25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230</v>
      </c>
    </row>
    <row r="13" spans="1:10" ht="20.399999999999999" customHeight="1" x14ac:dyDescent="0.25">
      <c r="A13" s="21" t="s">
        <v>7</v>
      </c>
      <c r="B13" s="6"/>
      <c r="C13" s="6"/>
      <c r="D13" s="6"/>
      <c r="E13" s="7">
        <f>E14+E73+E81+E88+E120+E171+E177+E185+E223+E216</f>
        <v>80322.62</v>
      </c>
      <c r="F13" s="7">
        <f>F14+F73+F81+F88+F120+F171+F177+F185+F223+F216</f>
        <v>87860.42</v>
      </c>
      <c r="G13" s="7">
        <f>G14+G73+G81+G88+G120+G171+G177+G185+G223+G216</f>
        <v>47174.619999999995</v>
      </c>
      <c r="H13" s="7">
        <f>H14+H73+H81+H88+H120+H171+H177+H185+H223+H216</f>
        <v>0</v>
      </c>
    </row>
    <row r="14" spans="1:10" ht="21.6" customHeight="1" x14ac:dyDescent="0.25">
      <c r="A14" s="23" t="s">
        <v>8</v>
      </c>
      <c r="B14" s="24" t="s">
        <v>9</v>
      </c>
      <c r="C14" s="24"/>
      <c r="D14" s="24"/>
      <c r="E14" s="25">
        <f>E15+E21+E43+E53+E59</f>
        <v>13244.289999999999</v>
      </c>
      <c r="F14" s="25">
        <f t="shared" ref="F14:G14" si="0">F15+F21+F43+F53+F59</f>
        <v>12856.2</v>
      </c>
      <c r="G14" s="25">
        <f t="shared" si="0"/>
        <v>13243</v>
      </c>
    </row>
    <row r="15" spans="1:10" ht="61.2" outlineLevel="1" x14ac:dyDescent="0.25">
      <c r="A15" s="8" t="s">
        <v>10</v>
      </c>
      <c r="B15" s="9" t="s">
        <v>11</v>
      </c>
      <c r="C15" s="9"/>
      <c r="D15" s="9"/>
      <c r="E15" s="10">
        <v>100</v>
      </c>
      <c r="F15" s="10">
        <v>100</v>
      </c>
      <c r="G15" s="10">
        <v>100</v>
      </c>
    </row>
    <row r="16" spans="1:10" ht="20.399999999999999" outlineLevel="2" x14ac:dyDescent="0.25">
      <c r="A16" s="8" t="s">
        <v>12</v>
      </c>
      <c r="B16" s="9" t="s">
        <v>11</v>
      </c>
      <c r="C16" s="9" t="s">
        <v>13</v>
      </c>
      <c r="D16" s="9"/>
      <c r="E16" s="10">
        <v>100</v>
      </c>
      <c r="F16" s="10">
        <v>100</v>
      </c>
      <c r="G16" s="10">
        <v>100</v>
      </c>
    </row>
    <row r="17" spans="1:8" ht="20.399999999999999" outlineLevel="3" x14ac:dyDescent="0.25">
      <c r="A17" s="8" t="s">
        <v>14</v>
      </c>
      <c r="B17" s="9" t="s">
        <v>11</v>
      </c>
      <c r="C17" s="9" t="s">
        <v>15</v>
      </c>
      <c r="D17" s="9"/>
      <c r="E17" s="10">
        <v>100</v>
      </c>
      <c r="F17" s="10">
        <v>100</v>
      </c>
      <c r="G17" s="10">
        <v>100</v>
      </c>
    </row>
    <row r="18" spans="1:8" ht="20.399999999999999" outlineLevel="4" x14ac:dyDescent="0.25">
      <c r="A18" s="8" t="s">
        <v>16</v>
      </c>
      <c r="B18" s="9" t="s">
        <v>11</v>
      </c>
      <c r="C18" s="9" t="s">
        <v>17</v>
      </c>
      <c r="D18" s="9"/>
      <c r="E18" s="10">
        <v>100</v>
      </c>
      <c r="F18" s="10">
        <v>100</v>
      </c>
      <c r="G18" s="10">
        <v>100</v>
      </c>
    </row>
    <row r="19" spans="1:8" ht="40.799999999999997" outlineLevel="5" x14ac:dyDescent="0.25">
      <c r="A19" s="8" t="s">
        <v>18</v>
      </c>
      <c r="B19" s="9" t="s">
        <v>11</v>
      </c>
      <c r="C19" s="9" t="s">
        <v>19</v>
      </c>
      <c r="D19" s="9"/>
      <c r="E19" s="10">
        <v>100</v>
      </c>
      <c r="F19" s="10">
        <v>100</v>
      </c>
      <c r="G19" s="10">
        <v>100</v>
      </c>
    </row>
    <row r="20" spans="1:8" ht="61.2" outlineLevel="6" x14ac:dyDescent="0.25">
      <c r="A20" s="11" t="s">
        <v>20</v>
      </c>
      <c r="B20" s="12" t="s">
        <v>11</v>
      </c>
      <c r="C20" s="12" t="s">
        <v>19</v>
      </c>
      <c r="D20" s="12" t="s">
        <v>21</v>
      </c>
      <c r="E20" s="13">
        <v>100</v>
      </c>
      <c r="F20" s="13">
        <v>100</v>
      </c>
      <c r="G20" s="13">
        <v>100</v>
      </c>
    </row>
    <row r="21" spans="1:8" ht="61.2" outlineLevel="1" x14ac:dyDescent="0.25">
      <c r="A21" s="8" t="s">
        <v>22</v>
      </c>
      <c r="B21" s="9" t="s">
        <v>23</v>
      </c>
      <c r="C21" s="9"/>
      <c r="D21" s="9"/>
      <c r="E21" s="10">
        <v>12500</v>
      </c>
      <c r="F21" s="10">
        <v>12122</v>
      </c>
      <c r="G21" s="10">
        <v>12500</v>
      </c>
    </row>
    <row r="22" spans="1:8" ht="20.399999999999999" outlineLevel="2" x14ac:dyDescent="0.25">
      <c r="A22" s="8" t="s">
        <v>12</v>
      </c>
      <c r="B22" s="9" t="s">
        <v>23</v>
      </c>
      <c r="C22" s="9" t="s">
        <v>13</v>
      </c>
      <c r="D22" s="9"/>
      <c r="E22" s="10">
        <v>12500</v>
      </c>
      <c r="F22" s="10">
        <v>12122</v>
      </c>
      <c r="G22" s="10">
        <v>12500</v>
      </c>
    </row>
    <row r="23" spans="1:8" ht="20.399999999999999" outlineLevel="3" x14ac:dyDescent="0.25">
      <c r="A23" s="8" t="s">
        <v>14</v>
      </c>
      <c r="B23" s="9" t="s">
        <v>23</v>
      </c>
      <c r="C23" s="9" t="s">
        <v>15</v>
      </c>
      <c r="D23" s="9"/>
      <c r="E23" s="10">
        <v>12500</v>
      </c>
      <c r="F23" s="10">
        <f t="shared" ref="F23:G23" si="1">F24+F31</f>
        <v>12122</v>
      </c>
      <c r="G23" s="10">
        <f t="shared" si="1"/>
        <v>12500</v>
      </c>
    </row>
    <row r="24" spans="1:8" ht="30.6" outlineLevel="4" x14ac:dyDescent="0.25">
      <c r="A24" s="8" t="s">
        <v>24</v>
      </c>
      <c r="B24" s="9" t="s">
        <v>23</v>
      </c>
      <c r="C24" s="9" t="s">
        <v>25</v>
      </c>
      <c r="D24" s="9"/>
      <c r="E24" s="10">
        <f>E25+E28</f>
        <v>9480</v>
      </c>
      <c r="F24" s="10">
        <f>F25+F28</f>
        <v>9080</v>
      </c>
      <c r="G24" s="10">
        <f t="shared" ref="G24:H24" si="2">G25+G28</f>
        <v>9230</v>
      </c>
      <c r="H24" s="10">
        <f t="shared" si="2"/>
        <v>0</v>
      </c>
    </row>
    <row r="25" spans="1:8" ht="51" outlineLevel="5" x14ac:dyDescent="0.25">
      <c r="A25" s="8" t="s">
        <v>26</v>
      </c>
      <c r="B25" s="9" t="s">
        <v>23</v>
      </c>
      <c r="C25" s="9" t="s">
        <v>27</v>
      </c>
      <c r="D25" s="9"/>
      <c r="E25" s="10">
        <f>E26+E27</f>
        <v>8350</v>
      </c>
      <c r="F25" s="10">
        <f t="shared" ref="F25:G25" si="3">F26+F27</f>
        <v>7920</v>
      </c>
      <c r="G25" s="10">
        <f t="shared" si="3"/>
        <v>8050</v>
      </c>
    </row>
    <row r="26" spans="1:8" ht="20.399999999999999" outlineLevel="6" x14ac:dyDescent="0.25">
      <c r="A26" s="11" t="s">
        <v>28</v>
      </c>
      <c r="B26" s="12" t="s">
        <v>23</v>
      </c>
      <c r="C26" s="12" t="s">
        <v>27</v>
      </c>
      <c r="D26" s="12" t="s">
        <v>29</v>
      </c>
      <c r="E26" s="13">
        <v>6550</v>
      </c>
      <c r="F26" s="13">
        <v>6100</v>
      </c>
      <c r="G26" s="13">
        <v>6200</v>
      </c>
    </row>
    <row r="27" spans="1:8" ht="51" outlineLevel="6" x14ac:dyDescent="0.25">
      <c r="A27" s="11" t="s">
        <v>30</v>
      </c>
      <c r="B27" s="12" t="s">
        <v>23</v>
      </c>
      <c r="C27" s="12" t="s">
        <v>27</v>
      </c>
      <c r="D27" s="12" t="s">
        <v>31</v>
      </c>
      <c r="E27" s="13">
        <v>1800</v>
      </c>
      <c r="F27" s="13">
        <v>1820</v>
      </c>
      <c r="G27" s="13">
        <v>1850</v>
      </c>
    </row>
    <row r="28" spans="1:8" ht="40.799999999999997" outlineLevel="5" x14ac:dyDescent="0.25">
      <c r="A28" s="8" t="s">
        <v>32</v>
      </c>
      <c r="B28" s="9" t="s">
        <v>23</v>
      </c>
      <c r="C28" s="9" t="s">
        <v>33</v>
      </c>
      <c r="D28" s="9"/>
      <c r="E28" s="10">
        <f>E29+E30</f>
        <v>1130</v>
      </c>
      <c r="F28" s="10">
        <f t="shared" ref="F28:G28" si="4">F29+F30</f>
        <v>1160</v>
      </c>
      <c r="G28" s="10">
        <f t="shared" si="4"/>
        <v>1180</v>
      </c>
    </row>
    <row r="29" spans="1:8" ht="20.399999999999999" outlineLevel="6" x14ac:dyDescent="0.25">
      <c r="A29" s="11" t="s">
        <v>28</v>
      </c>
      <c r="B29" s="12" t="s">
        <v>23</v>
      </c>
      <c r="C29" s="12" t="s">
        <v>33</v>
      </c>
      <c r="D29" s="12" t="s">
        <v>29</v>
      </c>
      <c r="E29" s="13">
        <v>870</v>
      </c>
      <c r="F29" s="13">
        <v>890</v>
      </c>
      <c r="G29" s="13">
        <v>900</v>
      </c>
    </row>
    <row r="30" spans="1:8" ht="51" outlineLevel="6" x14ac:dyDescent="0.25">
      <c r="A30" s="11" t="s">
        <v>30</v>
      </c>
      <c r="B30" s="12" t="s">
        <v>23</v>
      </c>
      <c r="C30" s="12" t="s">
        <v>33</v>
      </c>
      <c r="D30" s="12" t="s">
        <v>31</v>
      </c>
      <c r="E30" s="13">
        <v>260</v>
      </c>
      <c r="F30" s="13">
        <v>270</v>
      </c>
      <c r="G30" s="13">
        <v>280</v>
      </c>
    </row>
    <row r="31" spans="1:8" ht="20.399999999999999" outlineLevel="4" x14ac:dyDescent="0.25">
      <c r="A31" s="8" t="s">
        <v>16</v>
      </c>
      <c r="B31" s="9" t="s">
        <v>23</v>
      </c>
      <c r="C31" s="9" t="s">
        <v>17</v>
      </c>
      <c r="D31" s="9"/>
      <c r="E31" s="10">
        <f>E32+E39+E41</f>
        <v>3020</v>
      </c>
      <c r="F31" s="10">
        <f t="shared" ref="F31:G31" si="5">F32+F39+F41</f>
        <v>3042</v>
      </c>
      <c r="G31" s="10">
        <f t="shared" si="5"/>
        <v>3270</v>
      </c>
    </row>
    <row r="32" spans="1:8" ht="61.2" outlineLevel="5" x14ac:dyDescent="0.25">
      <c r="A32" s="8" t="s">
        <v>34</v>
      </c>
      <c r="B32" s="9" t="s">
        <v>23</v>
      </c>
      <c r="C32" s="9" t="s">
        <v>35</v>
      </c>
      <c r="D32" s="9"/>
      <c r="E32" s="10">
        <f>E33+E34+E36+E35+E37+E38</f>
        <v>2946.48</v>
      </c>
      <c r="F32" s="10">
        <f t="shared" ref="F32:G32" si="6">F33+F34+F36+F35+F37+F38</f>
        <v>2968.48</v>
      </c>
      <c r="G32" s="10">
        <f t="shared" si="6"/>
        <v>3196.48</v>
      </c>
    </row>
    <row r="33" spans="1:7" ht="20.399999999999999" outlineLevel="6" x14ac:dyDescent="0.25">
      <c r="A33" s="11" t="s">
        <v>28</v>
      </c>
      <c r="B33" s="12" t="s">
        <v>23</v>
      </c>
      <c r="C33" s="12" t="s">
        <v>35</v>
      </c>
      <c r="D33" s="12" t="s">
        <v>29</v>
      </c>
      <c r="E33" s="13">
        <v>670</v>
      </c>
      <c r="F33" s="13">
        <v>680</v>
      </c>
      <c r="G33" s="13">
        <v>720</v>
      </c>
    </row>
    <row r="34" spans="1:7" ht="40.799999999999997" outlineLevel="6" x14ac:dyDescent="0.25">
      <c r="A34" s="11" t="s">
        <v>36</v>
      </c>
      <c r="B34" s="12" t="s">
        <v>23</v>
      </c>
      <c r="C34" s="12" t="s">
        <v>35</v>
      </c>
      <c r="D34" s="12" t="s">
        <v>37</v>
      </c>
      <c r="E34" s="13">
        <v>20</v>
      </c>
      <c r="F34" s="13">
        <v>20</v>
      </c>
      <c r="G34" s="13">
        <v>20</v>
      </c>
    </row>
    <row r="35" spans="1:7" ht="51" outlineLevel="6" x14ac:dyDescent="0.25">
      <c r="A35" s="11" t="s">
        <v>30</v>
      </c>
      <c r="B35" s="12" t="s">
        <v>23</v>
      </c>
      <c r="C35" s="12" t="s">
        <v>35</v>
      </c>
      <c r="D35" s="12" t="s">
        <v>31</v>
      </c>
      <c r="E35" s="13">
        <v>205</v>
      </c>
      <c r="F35" s="13">
        <v>210</v>
      </c>
      <c r="G35" s="13">
        <v>220</v>
      </c>
    </row>
    <row r="36" spans="1:7" ht="30.6" outlineLevel="6" x14ac:dyDescent="0.25">
      <c r="A36" s="11" t="s">
        <v>38</v>
      </c>
      <c r="B36" s="12" t="s">
        <v>23</v>
      </c>
      <c r="C36" s="12" t="s">
        <v>35</v>
      </c>
      <c r="D36" s="12" t="s">
        <v>39</v>
      </c>
      <c r="E36" s="13">
        <v>701.48</v>
      </c>
      <c r="F36" s="13">
        <v>708.48</v>
      </c>
      <c r="G36" s="13">
        <v>710.48</v>
      </c>
    </row>
    <row r="37" spans="1:7" ht="13.2" outlineLevel="6" x14ac:dyDescent="0.25">
      <c r="A37" s="11" t="s">
        <v>40</v>
      </c>
      <c r="B37" s="12" t="s">
        <v>23</v>
      </c>
      <c r="C37" s="12" t="s">
        <v>35</v>
      </c>
      <c r="D37" s="12" t="s">
        <v>41</v>
      </c>
      <c r="E37" s="13">
        <v>1300</v>
      </c>
      <c r="F37" s="13">
        <v>1300</v>
      </c>
      <c r="G37" s="13">
        <v>1476</v>
      </c>
    </row>
    <row r="38" spans="1:7" ht="13.2" outlineLevel="6" x14ac:dyDescent="0.25">
      <c r="A38" s="11" t="s">
        <v>42</v>
      </c>
      <c r="B38" s="12" t="s">
        <v>23</v>
      </c>
      <c r="C38" s="12" t="s">
        <v>35</v>
      </c>
      <c r="D38" s="12" t="s">
        <v>43</v>
      </c>
      <c r="E38" s="13">
        <v>50</v>
      </c>
      <c r="F38" s="13">
        <v>50</v>
      </c>
      <c r="G38" s="13">
        <v>50</v>
      </c>
    </row>
    <row r="39" spans="1:7" ht="51" outlineLevel="5" x14ac:dyDescent="0.25">
      <c r="A39" s="8" t="s">
        <v>44</v>
      </c>
      <c r="B39" s="9" t="s">
        <v>23</v>
      </c>
      <c r="C39" s="9" t="s">
        <v>45</v>
      </c>
      <c r="D39" s="9"/>
      <c r="E39" s="10">
        <v>70</v>
      </c>
      <c r="F39" s="10">
        <v>70</v>
      </c>
      <c r="G39" s="10">
        <v>70</v>
      </c>
    </row>
    <row r="40" spans="1:7" ht="13.2" outlineLevel="6" x14ac:dyDescent="0.25">
      <c r="A40" s="11" t="s">
        <v>40</v>
      </c>
      <c r="B40" s="12" t="s">
        <v>23</v>
      </c>
      <c r="C40" s="12" t="s">
        <v>45</v>
      </c>
      <c r="D40" s="12" t="s">
        <v>41</v>
      </c>
      <c r="E40" s="13">
        <v>70</v>
      </c>
      <c r="F40" s="13">
        <v>70</v>
      </c>
      <c r="G40" s="13">
        <v>70</v>
      </c>
    </row>
    <row r="41" spans="1:7" ht="81.599999999999994" outlineLevel="5" x14ac:dyDescent="0.25">
      <c r="A41" s="8" t="s">
        <v>46</v>
      </c>
      <c r="B41" s="9" t="s">
        <v>23</v>
      </c>
      <c r="C41" s="9" t="s">
        <v>47</v>
      </c>
      <c r="D41" s="9"/>
      <c r="E41" s="10">
        <v>3.52</v>
      </c>
      <c r="F41" s="10">
        <v>3.52</v>
      </c>
      <c r="G41" s="10">
        <v>3.52</v>
      </c>
    </row>
    <row r="42" spans="1:7" ht="13.2" outlineLevel="6" x14ac:dyDescent="0.25">
      <c r="A42" s="11" t="s">
        <v>40</v>
      </c>
      <c r="B42" s="12" t="s">
        <v>23</v>
      </c>
      <c r="C42" s="12" t="s">
        <v>47</v>
      </c>
      <c r="D42" s="12" t="s">
        <v>41</v>
      </c>
      <c r="E42" s="13">
        <v>3.52</v>
      </c>
      <c r="F42" s="13">
        <v>3.52</v>
      </c>
      <c r="G42" s="13">
        <v>3.52</v>
      </c>
    </row>
    <row r="43" spans="1:7" ht="51" outlineLevel="1" x14ac:dyDescent="0.25">
      <c r="A43" s="8" t="s">
        <v>48</v>
      </c>
      <c r="B43" s="9" t="s">
        <v>49</v>
      </c>
      <c r="C43" s="9"/>
      <c r="D43" s="9"/>
      <c r="E43" s="10">
        <f>E44</f>
        <v>180.89</v>
      </c>
      <c r="F43" s="10">
        <f t="shared" ref="F43:G43" si="7">F44</f>
        <v>169.2</v>
      </c>
      <c r="G43" s="10">
        <f t="shared" si="7"/>
        <v>173</v>
      </c>
    </row>
    <row r="44" spans="1:7" ht="20.399999999999999" outlineLevel="2" x14ac:dyDescent="0.25">
      <c r="A44" s="8" t="s">
        <v>12</v>
      </c>
      <c r="B44" s="9" t="s">
        <v>49</v>
      </c>
      <c r="C44" s="9" t="s">
        <v>13</v>
      </c>
      <c r="D44" s="9"/>
      <c r="E44" s="10">
        <f>E45</f>
        <v>180.89</v>
      </c>
      <c r="F44" s="10">
        <f t="shared" ref="F44:G44" si="8">F45</f>
        <v>169.2</v>
      </c>
      <c r="G44" s="10">
        <f t="shared" si="8"/>
        <v>173</v>
      </c>
    </row>
    <row r="45" spans="1:7" ht="13.2" outlineLevel="3" x14ac:dyDescent="0.25">
      <c r="A45" s="8" t="s">
        <v>50</v>
      </c>
      <c r="B45" s="9" t="s">
        <v>49</v>
      </c>
      <c r="C45" s="9" t="s">
        <v>51</v>
      </c>
      <c r="D45" s="9"/>
      <c r="E45" s="10">
        <f>E46</f>
        <v>180.89</v>
      </c>
      <c r="F45" s="10">
        <f t="shared" ref="F45:G45" si="9">F46</f>
        <v>169.2</v>
      </c>
      <c r="G45" s="10">
        <f t="shared" si="9"/>
        <v>173</v>
      </c>
    </row>
    <row r="46" spans="1:7" ht="13.2" outlineLevel="4" x14ac:dyDescent="0.25">
      <c r="A46" s="8" t="s">
        <v>52</v>
      </c>
      <c r="B46" s="9" t="s">
        <v>49</v>
      </c>
      <c r="C46" s="9" t="s">
        <v>53</v>
      </c>
      <c r="D46" s="9"/>
      <c r="E46" s="10">
        <f>E47+E49+E51</f>
        <v>180.89</v>
      </c>
      <c r="F46" s="10">
        <f t="shared" ref="F46:G46" si="10">F47+F49+F51</f>
        <v>169.2</v>
      </c>
      <c r="G46" s="10">
        <f t="shared" si="10"/>
        <v>173</v>
      </c>
    </row>
    <row r="47" spans="1:7" ht="40.799999999999997" outlineLevel="5" x14ac:dyDescent="0.25">
      <c r="A47" s="8" t="s">
        <v>54</v>
      </c>
      <c r="B47" s="9" t="s">
        <v>49</v>
      </c>
      <c r="C47" s="9" t="s">
        <v>55</v>
      </c>
      <c r="D47" s="9"/>
      <c r="E47" s="10">
        <f>E48</f>
        <v>100.5</v>
      </c>
      <c r="F47" s="10">
        <f t="shared" ref="F47:G47" si="11">F48</f>
        <v>57.5</v>
      </c>
      <c r="G47" s="10">
        <f t="shared" si="11"/>
        <v>59.5</v>
      </c>
    </row>
    <row r="48" spans="1:7" ht="13.2" outlineLevel="6" x14ac:dyDescent="0.25">
      <c r="A48" s="11" t="s">
        <v>56</v>
      </c>
      <c r="B48" s="12" t="s">
        <v>49</v>
      </c>
      <c r="C48" s="12" t="s">
        <v>55</v>
      </c>
      <c r="D48" s="12" t="s">
        <v>57</v>
      </c>
      <c r="E48" s="13">
        <v>100.5</v>
      </c>
      <c r="F48" s="13">
        <v>57.5</v>
      </c>
      <c r="G48" s="13">
        <v>59.5</v>
      </c>
    </row>
    <row r="49" spans="1:8" ht="51" outlineLevel="5" x14ac:dyDescent="0.25">
      <c r="A49" s="8" t="s">
        <v>58</v>
      </c>
      <c r="B49" s="9" t="s">
        <v>49</v>
      </c>
      <c r="C49" s="9" t="s">
        <v>59</v>
      </c>
      <c r="D49" s="9"/>
      <c r="E49" s="10">
        <f>E50</f>
        <v>28.79</v>
      </c>
      <c r="F49" s="10">
        <f t="shared" ref="F49:G49" si="12">F50</f>
        <v>38.9</v>
      </c>
      <c r="G49" s="10">
        <f t="shared" si="12"/>
        <v>40.1</v>
      </c>
    </row>
    <row r="50" spans="1:8" ht="13.2" outlineLevel="6" x14ac:dyDescent="0.25">
      <c r="A50" s="11" t="s">
        <v>56</v>
      </c>
      <c r="B50" s="12" t="s">
        <v>49</v>
      </c>
      <c r="C50" s="12" t="s">
        <v>59</v>
      </c>
      <c r="D50" s="12" t="s">
        <v>57</v>
      </c>
      <c r="E50" s="13">
        <v>28.79</v>
      </c>
      <c r="F50" s="13">
        <v>38.9</v>
      </c>
      <c r="G50" s="13">
        <v>40.1</v>
      </c>
    </row>
    <row r="51" spans="1:8" ht="71.400000000000006" outlineLevel="5" x14ac:dyDescent="0.25">
      <c r="A51" s="8" t="s">
        <v>60</v>
      </c>
      <c r="B51" s="9" t="s">
        <v>49</v>
      </c>
      <c r="C51" s="9" t="s">
        <v>61</v>
      </c>
      <c r="D51" s="9"/>
      <c r="E51" s="10">
        <f>E52</f>
        <v>51.6</v>
      </c>
      <c r="F51" s="10">
        <f t="shared" ref="F51:G51" si="13">F52</f>
        <v>72.8</v>
      </c>
      <c r="G51" s="10">
        <f t="shared" si="13"/>
        <v>73.400000000000006</v>
      </c>
    </row>
    <row r="52" spans="1:8" ht="13.2" outlineLevel="6" x14ac:dyDescent="0.25">
      <c r="A52" s="11" t="s">
        <v>56</v>
      </c>
      <c r="B52" s="12" t="s">
        <v>49</v>
      </c>
      <c r="C52" s="12" t="s">
        <v>61</v>
      </c>
      <c r="D52" s="12" t="s">
        <v>57</v>
      </c>
      <c r="E52" s="13">
        <v>51.6</v>
      </c>
      <c r="F52" s="13">
        <v>72.8</v>
      </c>
      <c r="G52" s="13">
        <v>73.400000000000006</v>
      </c>
    </row>
    <row r="53" spans="1:8" ht="13.2" outlineLevel="1" x14ac:dyDescent="0.25">
      <c r="A53" s="8" t="s">
        <v>62</v>
      </c>
      <c r="B53" s="9" t="s">
        <v>63</v>
      </c>
      <c r="C53" s="9"/>
      <c r="D53" s="9"/>
      <c r="E53" s="10">
        <v>100</v>
      </c>
      <c r="F53" s="10">
        <v>100</v>
      </c>
      <c r="G53" s="10">
        <v>100</v>
      </c>
    </row>
    <row r="54" spans="1:8" ht="20.399999999999999" outlineLevel="2" x14ac:dyDescent="0.25">
      <c r="A54" s="8" t="s">
        <v>12</v>
      </c>
      <c r="B54" s="9" t="s">
        <v>63</v>
      </c>
      <c r="C54" s="9" t="s">
        <v>13</v>
      </c>
      <c r="D54" s="9"/>
      <c r="E54" s="10">
        <v>100</v>
      </c>
      <c r="F54" s="10">
        <v>100</v>
      </c>
      <c r="G54" s="10">
        <v>100</v>
      </c>
    </row>
    <row r="55" spans="1:8" ht="13.2" outlineLevel="3" x14ac:dyDescent="0.25">
      <c r="A55" s="8" t="s">
        <v>50</v>
      </c>
      <c r="B55" s="9" t="s">
        <v>63</v>
      </c>
      <c r="C55" s="9" t="s">
        <v>51</v>
      </c>
      <c r="D55" s="9"/>
      <c r="E55" s="10">
        <v>100</v>
      </c>
      <c r="F55" s="10">
        <v>100</v>
      </c>
      <c r="G55" s="10">
        <v>100</v>
      </c>
    </row>
    <row r="56" spans="1:8" ht="13.2" outlineLevel="4" x14ac:dyDescent="0.25">
      <c r="A56" s="8" t="s">
        <v>52</v>
      </c>
      <c r="B56" s="9" t="s">
        <v>63</v>
      </c>
      <c r="C56" s="9" t="s">
        <v>53</v>
      </c>
      <c r="D56" s="9"/>
      <c r="E56" s="10">
        <v>100</v>
      </c>
      <c r="F56" s="10">
        <v>100</v>
      </c>
      <c r="G56" s="10">
        <v>100</v>
      </c>
    </row>
    <row r="57" spans="1:8" ht="30.6" outlineLevel="5" x14ac:dyDescent="0.25">
      <c r="A57" s="8" t="s">
        <v>64</v>
      </c>
      <c r="B57" s="9" t="s">
        <v>63</v>
      </c>
      <c r="C57" s="9" t="s">
        <v>65</v>
      </c>
      <c r="D57" s="9"/>
      <c r="E57" s="10">
        <v>100</v>
      </c>
      <c r="F57" s="10">
        <v>100</v>
      </c>
      <c r="G57" s="10">
        <v>100</v>
      </c>
    </row>
    <row r="58" spans="1:8" ht="18" customHeight="1" outlineLevel="6" x14ac:dyDescent="0.25">
      <c r="A58" s="11" t="s">
        <v>66</v>
      </c>
      <c r="B58" s="12" t="s">
        <v>63</v>
      </c>
      <c r="C58" s="12" t="s">
        <v>65</v>
      </c>
      <c r="D58" s="12" t="s">
        <v>67</v>
      </c>
      <c r="E58" s="13">
        <v>100</v>
      </c>
      <c r="F58" s="13">
        <v>100</v>
      </c>
      <c r="G58" s="13">
        <v>100</v>
      </c>
    </row>
    <row r="59" spans="1:8" ht="27" customHeight="1" outlineLevel="1" x14ac:dyDescent="0.25">
      <c r="A59" s="8" t="s">
        <v>68</v>
      </c>
      <c r="B59" s="9" t="s">
        <v>69</v>
      </c>
      <c r="C59" s="9"/>
      <c r="D59" s="9"/>
      <c r="E59" s="10">
        <f>E60</f>
        <v>363.4</v>
      </c>
      <c r="F59" s="10">
        <f t="shared" ref="F59:G59" si="14">F60</f>
        <v>365</v>
      </c>
      <c r="G59" s="10">
        <f t="shared" si="14"/>
        <v>370</v>
      </c>
    </row>
    <row r="60" spans="1:8" ht="20.399999999999999" outlineLevel="2" x14ac:dyDescent="0.25">
      <c r="A60" s="8" t="s">
        <v>12</v>
      </c>
      <c r="B60" s="9" t="s">
        <v>69</v>
      </c>
      <c r="C60" s="9" t="s">
        <v>13</v>
      </c>
      <c r="D60" s="9"/>
      <c r="E60" s="10">
        <f>E61</f>
        <v>363.4</v>
      </c>
      <c r="F60" s="10">
        <f t="shared" ref="F60:G60" si="15">F61</f>
        <v>365</v>
      </c>
      <c r="G60" s="10">
        <f t="shared" si="15"/>
        <v>370</v>
      </c>
    </row>
    <row r="61" spans="1:8" ht="13.2" outlineLevel="3" x14ac:dyDescent="0.25">
      <c r="A61" s="8" t="s">
        <v>50</v>
      </c>
      <c r="B61" s="9" t="s">
        <v>69</v>
      </c>
      <c r="C61" s="9" t="s">
        <v>51</v>
      </c>
      <c r="D61" s="9"/>
      <c r="E61" s="10">
        <f>E62</f>
        <v>363.4</v>
      </c>
      <c r="F61" s="10">
        <f t="shared" ref="F61:G61" si="16">F62</f>
        <v>365</v>
      </c>
      <c r="G61" s="10">
        <f t="shared" si="16"/>
        <v>370</v>
      </c>
    </row>
    <row r="62" spans="1:8" ht="13.2" outlineLevel="4" x14ac:dyDescent="0.25">
      <c r="A62" s="8" t="s">
        <v>52</v>
      </c>
      <c r="B62" s="9" t="s">
        <v>69</v>
      </c>
      <c r="C62" s="9" t="s">
        <v>53</v>
      </c>
      <c r="D62" s="9"/>
      <c r="E62" s="10">
        <f>E63+E65+E67+E69+E71</f>
        <v>363.4</v>
      </c>
      <c r="F62" s="10">
        <f t="shared" ref="F62:G62" si="17">F63+F65+F67+F69+F71</f>
        <v>365</v>
      </c>
      <c r="G62" s="10">
        <f t="shared" si="17"/>
        <v>370</v>
      </c>
    </row>
    <row r="63" spans="1:8" ht="51" outlineLevel="5" x14ac:dyDescent="0.25">
      <c r="A63" s="8" t="s">
        <v>70</v>
      </c>
      <c r="B63" s="9" t="s">
        <v>69</v>
      </c>
      <c r="C63" s="9" t="s">
        <v>71</v>
      </c>
      <c r="D63" s="9"/>
      <c r="E63" s="10">
        <f>E64</f>
        <v>32</v>
      </c>
      <c r="F63" s="10">
        <f t="shared" ref="F63:H63" si="18">F64</f>
        <v>35</v>
      </c>
      <c r="G63" s="10">
        <f t="shared" si="18"/>
        <v>35</v>
      </c>
      <c r="H63" s="10">
        <f t="shared" si="18"/>
        <v>0</v>
      </c>
    </row>
    <row r="64" spans="1:8" ht="13.2" outlineLevel="6" x14ac:dyDescent="0.25">
      <c r="A64" s="11" t="s">
        <v>40</v>
      </c>
      <c r="B64" s="12" t="s">
        <v>69</v>
      </c>
      <c r="C64" s="12" t="s">
        <v>71</v>
      </c>
      <c r="D64" s="12" t="s">
        <v>41</v>
      </c>
      <c r="E64" s="13">
        <v>32</v>
      </c>
      <c r="F64" s="13">
        <v>35</v>
      </c>
      <c r="G64" s="13">
        <v>35</v>
      </c>
    </row>
    <row r="65" spans="1:8" ht="40.799999999999997" outlineLevel="5" x14ac:dyDescent="0.25">
      <c r="A65" s="8" t="s">
        <v>72</v>
      </c>
      <c r="B65" s="9" t="s">
        <v>69</v>
      </c>
      <c r="C65" s="9" t="s">
        <v>73</v>
      </c>
      <c r="D65" s="9"/>
      <c r="E65" s="10">
        <f>E66</f>
        <v>80</v>
      </c>
      <c r="F65" s="10">
        <f t="shared" ref="F65:G65" si="19">F66</f>
        <v>80</v>
      </c>
      <c r="G65" s="10">
        <f t="shared" si="19"/>
        <v>80</v>
      </c>
    </row>
    <row r="66" spans="1:8" ht="30.6" outlineLevel="6" x14ac:dyDescent="0.25">
      <c r="A66" s="11" t="s">
        <v>74</v>
      </c>
      <c r="B66" s="12" t="s">
        <v>69</v>
      </c>
      <c r="C66" s="12" t="s">
        <v>73</v>
      </c>
      <c r="D66" s="12" t="s">
        <v>75</v>
      </c>
      <c r="E66" s="13">
        <v>80</v>
      </c>
      <c r="F66" s="13">
        <v>80</v>
      </c>
      <c r="G66" s="13">
        <v>80</v>
      </c>
    </row>
    <row r="67" spans="1:8" ht="40.799999999999997" outlineLevel="5" x14ac:dyDescent="0.25">
      <c r="A67" s="8" t="s">
        <v>76</v>
      </c>
      <c r="B67" s="9" t="s">
        <v>69</v>
      </c>
      <c r="C67" s="9" t="s">
        <v>77</v>
      </c>
      <c r="D67" s="9"/>
      <c r="E67" s="10">
        <f>E68</f>
        <v>151.4</v>
      </c>
      <c r="F67" s="10">
        <f t="shared" ref="F67:G67" si="20">F68</f>
        <v>150</v>
      </c>
      <c r="G67" s="10">
        <f t="shared" si="20"/>
        <v>155</v>
      </c>
    </row>
    <row r="68" spans="1:8" ht="13.2" outlineLevel="6" x14ac:dyDescent="0.25">
      <c r="A68" s="11" t="s">
        <v>40</v>
      </c>
      <c r="B68" s="12" t="s">
        <v>69</v>
      </c>
      <c r="C68" s="12" t="s">
        <v>77</v>
      </c>
      <c r="D68" s="12" t="s">
        <v>41</v>
      </c>
      <c r="E68" s="13">
        <v>151.4</v>
      </c>
      <c r="F68" s="13">
        <v>150</v>
      </c>
      <c r="G68" s="13">
        <v>155</v>
      </c>
    </row>
    <row r="69" spans="1:8" ht="51" outlineLevel="5" x14ac:dyDescent="0.25">
      <c r="A69" s="8" t="s">
        <v>78</v>
      </c>
      <c r="B69" s="9" t="s">
        <v>69</v>
      </c>
      <c r="C69" s="9" t="s">
        <v>79</v>
      </c>
      <c r="D69" s="9"/>
      <c r="E69" s="10">
        <v>40</v>
      </c>
      <c r="F69" s="10">
        <f>F70</f>
        <v>40</v>
      </c>
      <c r="G69" s="10">
        <v>50</v>
      </c>
    </row>
    <row r="70" spans="1:8" ht="13.2" outlineLevel="6" x14ac:dyDescent="0.25">
      <c r="A70" s="11" t="s">
        <v>80</v>
      </c>
      <c r="B70" s="12" t="s">
        <v>69</v>
      </c>
      <c r="C70" s="12" t="s">
        <v>79</v>
      </c>
      <c r="D70" s="12" t="s">
        <v>81</v>
      </c>
      <c r="E70" s="13">
        <v>40</v>
      </c>
      <c r="F70" s="13">
        <v>40</v>
      </c>
      <c r="G70" s="13">
        <v>50</v>
      </c>
    </row>
    <row r="71" spans="1:8" ht="51" outlineLevel="5" x14ac:dyDescent="0.25">
      <c r="A71" s="8" t="s">
        <v>82</v>
      </c>
      <c r="B71" s="9" t="s">
        <v>69</v>
      </c>
      <c r="C71" s="9" t="s">
        <v>83</v>
      </c>
      <c r="D71" s="9"/>
      <c r="E71" s="10">
        <f>E72</f>
        <v>60</v>
      </c>
      <c r="F71" s="10">
        <f t="shared" ref="F71:G71" si="21">F72</f>
        <v>60</v>
      </c>
      <c r="G71" s="10">
        <f t="shared" si="21"/>
        <v>50</v>
      </c>
    </row>
    <row r="72" spans="1:8" ht="13.2" outlineLevel="6" x14ac:dyDescent="0.25">
      <c r="A72" s="11" t="s">
        <v>40</v>
      </c>
      <c r="B72" s="12" t="s">
        <v>69</v>
      </c>
      <c r="C72" s="12" t="s">
        <v>83</v>
      </c>
      <c r="D72" s="12" t="s">
        <v>41</v>
      </c>
      <c r="E72" s="13">
        <v>60</v>
      </c>
      <c r="F72" s="13">
        <v>60</v>
      </c>
      <c r="G72" s="13">
        <v>50</v>
      </c>
    </row>
    <row r="73" spans="1:8" ht="13.2" x14ac:dyDescent="0.25">
      <c r="A73" s="23" t="s">
        <v>84</v>
      </c>
      <c r="B73" s="24" t="s">
        <v>85</v>
      </c>
      <c r="C73" s="24"/>
      <c r="D73" s="24"/>
      <c r="E73" s="25">
        <f>E74</f>
        <v>271.60000000000002</v>
      </c>
      <c r="F73" s="25">
        <f t="shared" ref="F73:G73" si="22">F74</f>
        <v>285.8</v>
      </c>
      <c r="G73" s="25">
        <f t="shared" si="22"/>
        <v>292</v>
      </c>
    </row>
    <row r="74" spans="1:8" ht="20.399999999999999" outlineLevel="1" x14ac:dyDescent="0.25">
      <c r="A74" s="8" t="s">
        <v>86</v>
      </c>
      <c r="B74" s="9" t="s">
        <v>87</v>
      </c>
      <c r="C74" s="9"/>
      <c r="D74" s="9"/>
      <c r="E74" s="10">
        <f>E75</f>
        <v>271.60000000000002</v>
      </c>
      <c r="F74" s="10">
        <f t="shared" ref="F74:G74" si="23">F75</f>
        <v>285.8</v>
      </c>
      <c r="G74" s="10">
        <f t="shared" si="23"/>
        <v>292</v>
      </c>
    </row>
    <row r="75" spans="1:8" ht="20.399999999999999" outlineLevel="2" x14ac:dyDescent="0.25">
      <c r="A75" s="8" t="s">
        <v>12</v>
      </c>
      <c r="B75" s="9" t="s">
        <v>87</v>
      </c>
      <c r="C75" s="9" t="s">
        <v>13</v>
      </c>
      <c r="D75" s="9"/>
      <c r="E75" s="10">
        <f>E76</f>
        <v>271.60000000000002</v>
      </c>
      <c r="F75" s="10">
        <f t="shared" ref="F75:G75" si="24">F76</f>
        <v>285.8</v>
      </c>
      <c r="G75" s="10">
        <f t="shared" si="24"/>
        <v>292</v>
      </c>
    </row>
    <row r="76" spans="1:8" ht="13.2" outlineLevel="3" x14ac:dyDescent="0.25">
      <c r="A76" s="8" t="s">
        <v>50</v>
      </c>
      <c r="B76" s="9" t="s">
        <v>87</v>
      </c>
      <c r="C76" s="9" t="s">
        <v>51</v>
      </c>
      <c r="D76" s="9"/>
      <c r="E76" s="10">
        <f>E77</f>
        <v>271.60000000000002</v>
      </c>
      <c r="F76" s="10">
        <f t="shared" ref="F76:G76" si="25">F77</f>
        <v>285.8</v>
      </c>
      <c r="G76" s="10">
        <f t="shared" si="25"/>
        <v>292</v>
      </c>
    </row>
    <row r="77" spans="1:8" ht="13.2" outlineLevel="4" x14ac:dyDescent="0.25">
      <c r="A77" s="8" t="s">
        <v>52</v>
      </c>
      <c r="B77" s="9" t="s">
        <v>87</v>
      </c>
      <c r="C77" s="9" t="s">
        <v>53</v>
      </c>
      <c r="D77" s="9"/>
      <c r="E77" s="10">
        <f>E78</f>
        <v>271.60000000000002</v>
      </c>
      <c r="F77" s="10">
        <f t="shared" ref="F77:G77" si="26">F78</f>
        <v>285.8</v>
      </c>
      <c r="G77" s="10">
        <f t="shared" si="26"/>
        <v>292</v>
      </c>
    </row>
    <row r="78" spans="1:8" ht="51" outlineLevel="5" x14ac:dyDescent="0.25">
      <c r="A78" s="8" t="s">
        <v>88</v>
      </c>
      <c r="B78" s="9" t="s">
        <v>87</v>
      </c>
      <c r="C78" s="9" t="s">
        <v>89</v>
      </c>
      <c r="D78" s="9"/>
      <c r="E78" s="10">
        <f>E79+E80</f>
        <v>271.60000000000002</v>
      </c>
      <c r="F78" s="10">
        <f t="shared" ref="F78:H78" si="27">F79+F80</f>
        <v>285.8</v>
      </c>
      <c r="G78" s="10">
        <f t="shared" si="27"/>
        <v>292</v>
      </c>
      <c r="H78" s="10">
        <f t="shared" si="27"/>
        <v>0</v>
      </c>
    </row>
    <row r="79" spans="1:8" ht="20.399999999999999" outlineLevel="6" x14ac:dyDescent="0.25">
      <c r="A79" s="11" t="s">
        <v>28</v>
      </c>
      <c r="B79" s="12" t="s">
        <v>87</v>
      </c>
      <c r="C79" s="12" t="s">
        <v>89</v>
      </c>
      <c r="D79" s="12" t="s">
        <v>29</v>
      </c>
      <c r="E79" s="13">
        <v>210</v>
      </c>
      <c r="F79" s="13">
        <v>220</v>
      </c>
      <c r="G79" s="13">
        <v>226</v>
      </c>
    </row>
    <row r="80" spans="1:8" ht="51" outlineLevel="6" x14ac:dyDescent="0.25">
      <c r="A80" s="11" t="s">
        <v>30</v>
      </c>
      <c r="B80" s="12" t="s">
        <v>87</v>
      </c>
      <c r="C80" s="12" t="s">
        <v>89</v>
      </c>
      <c r="D80" s="12" t="s">
        <v>31</v>
      </c>
      <c r="E80" s="13">
        <v>61.6</v>
      </c>
      <c r="F80" s="13">
        <v>65.8</v>
      </c>
      <c r="G80" s="13">
        <v>66</v>
      </c>
    </row>
    <row r="81" spans="1:8" ht="30.6" x14ac:dyDescent="0.25">
      <c r="A81" s="23" t="s">
        <v>90</v>
      </c>
      <c r="B81" s="24" t="s">
        <v>91</v>
      </c>
      <c r="C81" s="24"/>
      <c r="D81" s="24"/>
      <c r="E81" s="25">
        <f t="shared" ref="E81:E86" si="28">E82</f>
        <v>150</v>
      </c>
      <c r="F81" s="25">
        <f t="shared" ref="F81:G81" si="29">F82</f>
        <v>300</v>
      </c>
      <c r="G81" s="25">
        <f t="shared" si="29"/>
        <v>150</v>
      </c>
    </row>
    <row r="82" spans="1:8" ht="40.799999999999997" outlineLevel="1" x14ac:dyDescent="0.25">
      <c r="A82" s="8" t="s">
        <v>92</v>
      </c>
      <c r="B82" s="9" t="s">
        <v>93</v>
      </c>
      <c r="C82" s="9"/>
      <c r="D82" s="9"/>
      <c r="E82" s="10">
        <f t="shared" si="28"/>
        <v>150</v>
      </c>
      <c r="F82" s="10">
        <f t="shared" ref="F82:G82" si="30">F83</f>
        <v>300</v>
      </c>
      <c r="G82" s="10">
        <f t="shared" si="30"/>
        <v>150</v>
      </c>
    </row>
    <row r="83" spans="1:8" ht="20.399999999999999" outlineLevel="2" x14ac:dyDescent="0.25">
      <c r="A83" s="8" t="s">
        <v>94</v>
      </c>
      <c r="B83" s="9" t="s">
        <v>93</v>
      </c>
      <c r="C83" s="9" t="s">
        <v>95</v>
      </c>
      <c r="D83" s="9"/>
      <c r="E83" s="10">
        <f t="shared" si="28"/>
        <v>150</v>
      </c>
      <c r="F83" s="10">
        <f t="shared" ref="F83:G83" si="31">F84</f>
        <v>300</v>
      </c>
      <c r="G83" s="10">
        <f t="shared" si="31"/>
        <v>150</v>
      </c>
    </row>
    <row r="84" spans="1:8" ht="71.400000000000006" outlineLevel="3" x14ac:dyDescent="0.25">
      <c r="A84" s="8" t="s">
        <v>96</v>
      </c>
      <c r="B84" s="9" t="s">
        <v>93</v>
      </c>
      <c r="C84" s="9" t="s">
        <v>97</v>
      </c>
      <c r="D84" s="9"/>
      <c r="E84" s="10">
        <f t="shared" si="28"/>
        <v>150</v>
      </c>
      <c r="F84" s="10">
        <f t="shared" ref="F84:G84" si="32">F85</f>
        <v>300</v>
      </c>
      <c r="G84" s="10">
        <f t="shared" si="32"/>
        <v>150</v>
      </c>
    </row>
    <row r="85" spans="1:8" ht="102" outlineLevel="4" x14ac:dyDescent="0.25">
      <c r="A85" s="14" t="s">
        <v>98</v>
      </c>
      <c r="B85" s="9" t="s">
        <v>93</v>
      </c>
      <c r="C85" s="9" t="s">
        <v>99</v>
      </c>
      <c r="D85" s="9"/>
      <c r="E85" s="10">
        <f t="shared" si="28"/>
        <v>150</v>
      </c>
      <c r="F85" s="10">
        <f t="shared" ref="F85:G85" si="33">F86</f>
        <v>300</v>
      </c>
      <c r="G85" s="10">
        <f t="shared" si="33"/>
        <v>150</v>
      </c>
    </row>
    <row r="86" spans="1:8" ht="173.4" outlineLevel="5" x14ac:dyDescent="0.25">
      <c r="A86" s="14" t="s">
        <v>100</v>
      </c>
      <c r="B86" s="9" t="s">
        <v>93</v>
      </c>
      <c r="C86" s="9" t="s">
        <v>101</v>
      </c>
      <c r="D86" s="9"/>
      <c r="E86" s="10">
        <f t="shared" si="28"/>
        <v>150</v>
      </c>
      <c r="F86" s="10">
        <f t="shared" ref="F86:G86" si="34">F87</f>
        <v>300</v>
      </c>
      <c r="G86" s="10">
        <f t="shared" si="34"/>
        <v>150</v>
      </c>
    </row>
    <row r="87" spans="1:8" ht="13.2" outlineLevel="6" x14ac:dyDescent="0.25">
      <c r="A87" s="11" t="s">
        <v>40</v>
      </c>
      <c r="B87" s="12" t="s">
        <v>93</v>
      </c>
      <c r="C87" s="12" t="s">
        <v>101</v>
      </c>
      <c r="D87" s="12" t="s">
        <v>41</v>
      </c>
      <c r="E87" s="13">
        <v>150</v>
      </c>
      <c r="F87" s="13">
        <v>300</v>
      </c>
      <c r="G87" s="13">
        <v>150</v>
      </c>
    </row>
    <row r="88" spans="1:8" ht="24" customHeight="1" x14ac:dyDescent="0.25">
      <c r="A88" s="23" t="s">
        <v>102</v>
      </c>
      <c r="B88" s="24" t="s">
        <v>103</v>
      </c>
      <c r="C88" s="24"/>
      <c r="D88" s="24"/>
      <c r="E88" s="25">
        <f>E89+E95+E112</f>
        <v>20177.599999999999</v>
      </c>
      <c r="F88" s="25">
        <f t="shared" ref="F88:G88" si="35">F89+F95+F112</f>
        <v>5168</v>
      </c>
      <c r="G88" s="25">
        <f t="shared" si="35"/>
        <v>6228</v>
      </c>
    </row>
    <row r="89" spans="1:8" ht="13.2" outlineLevel="1" x14ac:dyDescent="0.25">
      <c r="A89" s="8" t="s">
        <v>104</v>
      </c>
      <c r="B89" s="9" t="s">
        <v>105</v>
      </c>
      <c r="C89" s="9"/>
      <c r="D89" s="9"/>
      <c r="E89" s="10">
        <v>60</v>
      </c>
      <c r="F89" s="10">
        <v>60</v>
      </c>
      <c r="G89" s="10">
        <v>60</v>
      </c>
    </row>
    <row r="90" spans="1:8" ht="20.399999999999999" outlineLevel="2" x14ac:dyDescent="0.25">
      <c r="A90" s="8" t="s">
        <v>94</v>
      </c>
      <c r="B90" s="9" t="s">
        <v>105</v>
      </c>
      <c r="C90" s="9" t="s">
        <v>95</v>
      </c>
      <c r="D90" s="9"/>
      <c r="E90" s="10">
        <v>60</v>
      </c>
      <c r="F90" s="10">
        <v>60</v>
      </c>
      <c r="G90" s="10">
        <v>60</v>
      </c>
    </row>
    <row r="91" spans="1:8" ht="71.400000000000006" outlineLevel="3" x14ac:dyDescent="0.25">
      <c r="A91" s="8" t="s">
        <v>96</v>
      </c>
      <c r="B91" s="9" t="s">
        <v>105</v>
      </c>
      <c r="C91" s="9" t="s">
        <v>97</v>
      </c>
      <c r="D91" s="9"/>
      <c r="E91" s="10">
        <v>60</v>
      </c>
      <c r="F91" s="10">
        <v>60</v>
      </c>
      <c r="G91" s="10">
        <v>60</v>
      </c>
    </row>
    <row r="92" spans="1:8" ht="91.8" outlineLevel="4" x14ac:dyDescent="0.25">
      <c r="A92" s="8" t="s">
        <v>106</v>
      </c>
      <c r="B92" s="9" t="s">
        <v>105</v>
      </c>
      <c r="C92" s="9" t="s">
        <v>107</v>
      </c>
      <c r="D92" s="9"/>
      <c r="E92" s="10">
        <v>60</v>
      </c>
      <c r="F92" s="10">
        <v>60</v>
      </c>
      <c r="G92" s="10">
        <v>60</v>
      </c>
    </row>
    <row r="93" spans="1:8" ht="112.2" outlineLevel="5" x14ac:dyDescent="0.25">
      <c r="A93" s="14" t="s">
        <v>108</v>
      </c>
      <c r="B93" s="9" t="s">
        <v>105</v>
      </c>
      <c r="C93" s="9" t="s">
        <v>109</v>
      </c>
      <c r="D93" s="9"/>
      <c r="E93" s="10">
        <v>60</v>
      </c>
      <c r="F93" s="10">
        <v>60</v>
      </c>
      <c r="G93" s="10">
        <v>60</v>
      </c>
    </row>
    <row r="94" spans="1:8" ht="13.2" outlineLevel="6" x14ac:dyDescent="0.25">
      <c r="A94" s="11" t="s">
        <v>40</v>
      </c>
      <c r="B94" s="12" t="s">
        <v>105</v>
      </c>
      <c r="C94" s="12" t="s">
        <v>109</v>
      </c>
      <c r="D94" s="12" t="s">
        <v>41</v>
      </c>
      <c r="E94" s="13">
        <v>60</v>
      </c>
      <c r="F94" s="13">
        <v>60</v>
      </c>
      <c r="G94" s="13">
        <v>60</v>
      </c>
    </row>
    <row r="95" spans="1:8" ht="20.399999999999999" outlineLevel="1" x14ac:dyDescent="0.25">
      <c r="A95" s="26" t="s">
        <v>110</v>
      </c>
      <c r="B95" s="27" t="s">
        <v>111</v>
      </c>
      <c r="C95" s="27"/>
      <c r="D95" s="27"/>
      <c r="E95" s="28">
        <f>E96</f>
        <v>19897.599999999999</v>
      </c>
      <c r="F95" s="28">
        <f t="shared" ref="F95:G95" si="36">F96</f>
        <v>4788</v>
      </c>
      <c r="G95" s="28">
        <f t="shared" si="36"/>
        <v>5788</v>
      </c>
    </row>
    <row r="96" spans="1:8" ht="20.399999999999999" outlineLevel="2" x14ac:dyDescent="0.25">
      <c r="A96" s="8" t="s">
        <v>94</v>
      </c>
      <c r="B96" s="9" t="s">
        <v>111</v>
      </c>
      <c r="C96" s="9" t="s">
        <v>95</v>
      </c>
      <c r="D96" s="9"/>
      <c r="E96" s="10">
        <f>E97</f>
        <v>19897.599999999999</v>
      </c>
      <c r="F96" s="10">
        <f t="shared" ref="F96:H96" si="37">F97</f>
        <v>4788</v>
      </c>
      <c r="G96" s="10">
        <f t="shared" si="37"/>
        <v>5788</v>
      </c>
      <c r="H96" s="10">
        <f t="shared" si="37"/>
        <v>0</v>
      </c>
    </row>
    <row r="97" spans="1:8" ht="71.400000000000006" outlineLevel="3" x14ac:dyDescent="0.25">
      <c r="A97" s="8" t="s">
        <v>96</v>
      </c>
      <c r="B97" s="9" t="s">
        <v>111</v>
      </c>
      <c r="C97" s="9" t="s">
        <v>97</v>
      </c>
      <c r="D97" s="9"/>
      <c r="E97" s="10">
        <f>E98</f>
        <v>19897.599999999999</v>
      </c>
      <c r="F97" s="10">
        <f t="shared" ref="F97:G97" si="38">F98</f>
        <v>4788</v>
      </c>
      <c r="G97" s="10">
        <f t="shared" si="38"/>
        <v>5788</v>
      </c>
    </row>
    <row r="98" spans="1:8" ht="102" outlineLevel="4" x14ac:dyDescent="0.25">
      <c r="A98" s="14" t="s">
        <v>112</v>
      </c>
      <c r="B98" s="9" t="s">
        <v>111</v>
      </c>
      <c r="C98" s="9" t="s">
        <v>113</v>
      </c>
      <c r="D98" s="9"/>
      <c r="E98" s="10">
        <f>E99+E101+E103+E106+E108</f>
        <v>19897.599999999999</v>
      </c>
      <c r="F98" s="10">
        <f t="shared" ref="F98:G98" si="39">F99+F101+F103+F106+F108</f>
        <v>4788</v>
      </c>
      <c r="G98" s="10">
        <f t="shared" si="39"/>
        <v>5788</v>
      </c>
    </row>
    <row r="99" spans="1:8" ht="122.4" outlineLevel="5" x14ac:dyDescent="0.25">
      <c r="A99" s="14" t="s">
        <v>114</v>
      </c>
      <c r="B99" s="9" t="s">
        <v>111</v>
      </c>
      <c r="C99" s="9" t="s">
        <v>115</v>
      </c>
      <c r="D99" s="9"/>
      <c r="E99" s="10">
        <f>E100</f>
        <v>3300</v>
      </c>
      <c r="F99" s="10">
        <f t="shared" ref="F99:G99" si="40">F100</f>
        <v>2300</v>
      </c>
      <c r="G99" s="10">
        <f t="shared" si="40"/>
        <v>2500</v>
      </c>
    </row>
    <row r="100" spans="1:8" ht="13.2" outlineLevel="6" x14ac:dyDescent="0.25">
      <c r="A100" s="11" t="s">
        <v>40</v>
      </c>
      <c r="B100" s="12" t="s">
        <v>111</v>
      </c>
      <c r="C100" s="12" t="s">
        <v>115</v>
      </c>
      <c r="D100" s="12" t="s">
        <v>41</v>
      </c>
      <c r="E100" s="13">
        <v>3300</v>
      </c>
      <c r="F100" s="13">
        <v>2300</v>
      </c>
      <c r="G100" s="13">
        <v>2500</v>
      </c>
    </row>
    <row r="101" spans="1:8" ht="153" outlineLevel="5" x14ac:dyDescent="0.25">
      <c r="A101" s="14" t="s">
        <v>116</v>
      </c>
      <c r="B101" s="9" t="s">
        <v>111</v>
      </c>
      <c r="C101" s="9" t="s">
        <v>117</v>
      </c>
      <c r="D101" s="9"/>
      <c r="E101" s="10">
        <f>E102</f>
        <v>700</v>
      </c>
      <c r="F101" s="10">
        <f t="shared" ref="F101:G101" si="41">F102</f>
        <v>700</v>
      </c>
      <c r="G101" s="10">
        <f t="shared" si="41"/>
        <v>1500</v>
      </c>
    </row>
    <row r="102" spans="1:8" ht="13.2" outlineLevel="6" x14ac:dyDescent="0.25">
      <c r="A102" s="11" t="s">
        <v>40</v>
      </c>
      <c r="B102" s="12" t="s">
        <v>111</v>
      </c>
      <c r="C102" s="12" t="s">
        <v>117</v>
      </c>
      <c r="D102" s="12" t="s">
        <v>41</v>
      </c>
      <c r="E102" s="13">
        <v>700</v>
      </c>
      <c r="F102" s="13">
        <v>700</v>
      </c>
      <c r="G102" s="13">
        <v>1500</v>
      </c>
    </row>
    <row r="103" spans="1:8" ht="132.6" outlineLevel="5" x14ac:dyDescent="0.25">
      <c r="A103" s="14" t="s">
        <v>118</v>
      </c>
      <c r="B103" s="9" t="s">
        <v>111</v>
      </c>
      <c r="C103" s="9" t="s">
        <v>119</v>
      </c>
      <c r="D103" s="9"/>
      <c r="E103" s="10">
        <f>E104+E105</f>
        <v>14109.6</v>
      </c>
      <c r="F103" s="10">
        <f t="shared" ref="F103:G103" si="42">F104+F105</f>
        <v>0</v>
      </c>
      <c r="G103" s="10">
        <f t="shared" si="42"/>
        <v>0</v>
      </c>
    </row>
    <row r="104" spans="1:8" ht="13.2" outlineLevel="6" x14ac:dyDescent="0.25">
      <c r="A104" s="11" t="s">
        <v>40</v>
      </c>
      <c r="B104" s="12" t="s">
        <v>111</v>
      </c>
      <c r="C104" s="12" t="s">
        <v>119</v>
      </c>
      <c r="D104" s="12" t="s">
        <v>41</v>
      </c>
      <c r="E104" s="13">
        <v>1121.5999999999999</v>
      </c>
      <c r="F104" s="13">
        <v>0</v>
      </c>
      <c r="G104" s="13">
        <v>0</v>
      </c>
    </row>
    <row r="105" spans="1:8" ht="40.799999999999997" outlineLevel="6" x14ac:dyDescent="0.25">
      <c r="A105" s="11" t="s">
        <v>120</v>
      </c>
      <c r="B105" s="12" t="s">
        <v>111</v>
      </c>
      <c r="C105" s="12" t="s">
        <v>119</v>
      </c>
      <c r="D105" s="12" t="s">
        <v>121</v>
      </c>
      <c r="E105" s="13">
        <v>12988</v>
      </c>
      <c r="F105" s="13">
        <v>0</v>
      </c>
      <c r="G105" s="13">
        <v>0</v>
      </c>
    </row>
    <row r="106" spans="1:8" ht="142.80000000000001" outlineLevel="5" x14ac:dyDescent="0.25">
      <c r="A106" s="14" t="s">
        <v>122</v>
      </c>
      <c r="B106" s="9" t="s">
        <v>111</v>
      </c>
      <c r="C106" s="9" t="s">
        <v>123</v>
      </c>
      <c r="D106" s="9"/>
      <c r="E106" s="10">
        <f>E107</f>
        <v>1059.3</v>
      </c>
      <c r="F106" s="10">
        <f t="shared" ref="F106:G106" si="43">F107</f>
        <v>1059.3</v>
      </c>
      <c r="G106" s="10">
        <f t="shared" si="43"/>
        <v>1059.3</v>
      </c>
    </row>
    <row r="107" spans="1:8" ht="13.2" outlineLevel="6" x14ac:dyDescent="0.25">
      <c r="A107" s="11" t="s">
        <v>40</v>
      </c>
      <c r="B107" s="12" t="s">
        <v>111</v>
      </c>
      <c r="C107" s="12" t="s">
        <v>123</v>
      </c>
      <c r="D107" s="12" t="s">
        <v>41</v>
      </c>
      <c r="E107" s="13">
        <v>1059.3</v>
      </c>
      <c r="F107" s="13">
        <v>1059.3</v>
      </c>
      <c r="G107" s="13">
        <v>1059.3</v>
      </c>
    </row>
    <row r="108" spans="1:8" ht="142.80000000000001" outlineLevel="5" x14ac:dyDescent="0.25">
      <c r="A108" s="14" t="s">
        <v>122</v>
      </c>
      <c r="B108" s="9" t="s">
        <v>111</v>
      </c>
      <c r="C108" s="9" t="s">
        <v>124</v>
      </c>
      <c r="D108" s="9"/>
      <c r="E108" s="10">
        <f>E109</f>
        <v>728.7</v>
      </c>
      <c r="F108" s="10">
        <f t="shared" ref="F108" si="44">F109</f>
        <v>728.7</v>
      </c>
      <c r="G108" s="10">
        <f>G109</f>
        <v>728.7</v>
      </c>
    </row>
    <row r="109" spans="1:8" ht="13.2" outlineLevel="6" x14ac:dyDescent="0.25">
      <c r="A109" s="11" t="s">
        <v>40</v>
      </c>
      <c r="B109" s="12" t="s">
        <v>111</v>
      </c>
      <c r="C109" s="12" t="s">
        <v>124</v>
      </c>
      <c r="D109" s="12" t="s">
        <v>41</v>
      </c>
      <c r="E109" s="13">
        <v>728.7</v>
      </c>
      <c r="F109" s="13">
        <v>728.7</v>
      </c>
      <c r="G109" s="13">
        <v>728.7</v>
      </c>
    </row>
    <row r="110" spans="1:8" ht="142.80000000000001" outlineLevel="5" x14ac:dyDescent="0.25">
      <c r="A110" s="14" t="s">
        <v>122</v>
      </c>
      <c r="B110" s="9" t="s">
        <v>111</v>
      </c>
      <c r="C110" s="9" t="s">
        <v>125</v>
      </c>
      <c r="D110" s="9"/>
      <c r="E110" s="10">
        <v>0</v>
      </c>
      <c r="F110" s="10">
        <v>0</v>
      </c>
      <c r="G110" s="10">
        <v>0</v>
      </c>
    </row>
    <row r="111" spans="1:8" ht="13.2" outlineLevel="6" x14ac:dyDescent="0.25">
      <c r="A111" s="11" t="s">
        <v>40</v>
      </c>
      <c r="B111" s="12" t="s">
        <v>111</v>
      </c>
      <c r="C111" s="12" t="s">
        <v>125</v>
      </c>
      <c r="D111" s="12" t="s">
        <v>41</v>
      </c>
      <c r="E111" s="13">
        <v>0</v>
      </c>
      <c r="F111" s="13">
        <v>0</v>
      </c>
      <c r="G111" s="13">
        <v>0</v>
      </c>
    </row>
    <row r="112" spans="1:8" ht="20.399999999999999" outlineLevel="1" x14ac:dyDescent="0.25">
      <c r="A112" s="8" t="s">
        <v>126</v>
      </c>
      <c r="B112" s="9" t="s">
        <v>127</v>
      </c>
      <c r="C112" s="9"/>
      <c r="D112" s="9"/>
      <c r="E112" s="10">
        <f>E113</f>
        <v>220</v>
      </c>
      <c r="F112" s="10">
        <f t="shared" ref="F112:H112" si="45">F113</f>
        <v>320</v>
      </c>
      <c r="G112" s="10">
        <f t="shared" si="45"/>
        <v>380</v>
      </c>
      <c r="H112" s="10">
        <f t="shared" si="45"/>
        <v>0</v>
      </c>
    </row>
    <row r="113" spans="1:7" ht="20.399999999999999" outlineLevel="2" x14ac:dyDescent="0.25">
      <c r="A113" s="8" t="s">
        <v>94</v>
      </c>
      <c r="B113" s="9" t="s">
        <v>127</v>
      </c>
      <c r="C113" s="9" t="s">
        <v>95</v>
      </c>
      <c r="D113" s="9"/>
      <c r="E113" s="10">
        <f>E114</f>
        <v>220</v>
      </c>
      <c r="F113" s="10">
        <f t="shared" ref="F113:G113" si="46">F114</f>
        <v>320</v>
      </c>
      <c r="G113" s="10">
        <f t="shared" si="46"/>
        <v>380</v>
      </c>
    </row>
    <row r="114" spans="1:7" ht="53.4" customHeight="1" outlineLevel="3" x14ac:dyDescent="0.25">
      <c r="A114" s="8" t="s">
        <v>96</v>
      </c>
      <c r="B114" s="9" t="s">
        <v>127</v>
      </c>
      <c r="C114" s="9" t="s">
        <v>97</v>
      </c>
      <c r="D114" s="9"/>
      <c r="E114" s="10">
        <f>E115</f>
        <v>220</v>
      </c>
      <c r="F114" s="10">
        <f t="shared" ref="F114:G114" si="47">F115</f>
        <v>320</v>
      </c>
      <c r="G114" s="10">
        <f t="shared" si="47"/>
        <v>380</v>
      </c>
    </row>
    <row r="115" spans="1:7" ht="75.599999999999994" customHeight="1" outlineLevel="4" x14ac:dyDescent="0.25">
      <c r="A115" s="8" t="s">
        <v>106</v>
      </c>
      <c r="B115" s="9" t="s">
        <v>127</v>
      </c>
      <c r="C115" s="9" t="s">
        <v>107</v>
      </c>
      <c r="D115" s="9"/>
      <c r="E115" s="10">
        <f>E116+E118</f>
        <v>220</v>
      </c>
      <c r="F115" s="10">
        <f t="shared" ref="F115:G115" si="48">F116+F118</f>
        <v>320</v>
      </c>
      <c r="G115" s="10">
        <f t="shared" si="48"/>
        <v>380</v>
      </c>
    </row>
    <row r="116" spans="1:7" ht="99.6" customHeight="1" outlineLevel="5" x14ac:dyDescent="0.25">
      <c r="A116" s="14" t="s">
        <v>128</v>
      </c>
      <c r="B116" s="9" t="s">
        <v>127</v>
      </c>
      <c r="C116" s="9" t="s">
        <v>129</v>
      </c>
      <c r="D116" s="9"/>
      <c r="E116" s="10">
        <v>20</v>
      </c>
      <c r="F116" s="10">
        <v>20</v>
      </c>
      <c r="G116" s="10">
        <v>20</v>
      </c>
    </row>
    <row r="117" spans="1:7" ht="30.6" customHeight="1" outlineLevel="6" x14ac:dyDescent="0.25">
      <c r="A117" s="11" t="s">
        <v>40</v>
      </c>
      <c r="B117" s="12" t="s">
        <v>127</v>
      </c>
      <c r="C117" s="12" t="s">
        <v>129</v>
      </c>
      <c r="D117" s="12" t="s">
        <v>41</v>
      </c>
      <c r="E117" s="13">
        <v>20</v>
      </c>
      <c r="F117" s="13">
        <v>20</v>
      </c>
      <c r="G117" s="13">
        <v>20</v>
      </c>
    </row>
    <row r="118" spans="1:7" ht="112.2" outlineLevel="5" x14ac:dyDescent="0.25">
      <c r="A118" s="14" t="s">
        <v>108</v>
      </c>
      <c r="B118" s="9" t="s">
        <v>127</v>
      </c>
      <c r="C118" s="9" t="s">
        <v>109</v>
      </c>
      <c r="D118" s="9"/>
      <c r="E118" s="10">
        <f>E119</f>
        <v>200</v>
      </c>
      <c r="F118" s="10">
        <f t="shared" ref="F118:G118" si="49">F119</f>
        <v>300</v>
      </c>
      <c r="G118" s="10">
        <f t="shared" si="49"/>
        <v>360</v>
      </c>
    </row>
    <row r="119" spans="1:7" ht="18.600000000000001" customHeight="1" outlineLevel="6" x14ac:dyDescent="0.25">
      <c r="A119" s="11" t="s">
        <v>40</v>
      </c>
      <c r="B119" s="12" t="s">
        <v>127</v>
      </c>
      <c r="C119" s="12" t="s">
        <v>109</v>
      </c>
      <c r="D119" s="12" t="s">
        <v>41</v>
      </c>
      <c r="E119" s="13">
        <v>200</v>
      </c>
      <c r="F119" s="13">
        <v>300</v>
      </c>
      <c r="G119" s="13">
        <v>360</v>
      </c>
    </row>
    <row r="120" spans="1:7" ht="26.4" customHeight="1" x14ac:dyDescent="0.25">
      <c r="A120" s="29" t="s">
        <v>130</v>
      </c>
      <c r="B120" s="24" t="s">
        <v>131</v>
      </c>
      <c r="C120" s="24"/>
      <c r="D120" s="24"/>
      <c r="E120" s="25">
        <f>E121+E143+E147+E153</f>
        <v>27531.13</v>
      </c>
      <c r="F120" s="25">
        <f t="shared" ref="F120:G120" si="50">F121+F143+F147+F153</f>
        <v>48310.12</v>
      </c>
      <c r="G120" s="25">
        <f t="shared" si="50"/>
        <v>9361.619999999999</v>
      </c>
    </row>
    <row r="121" spans="1:7" ht="13.2" outlineLevel="1" x14ac:dyDescent="0.25">
      <c r="A121" s="18" t="s">
        <v>132</v>
      </c>
      <c r="B121" s="9" t="s">
        <v>133</v>
      </c>
      <c r="C121" s="9"/>
      <c r="D121" s="9"/>
      <c r="E121" s="10">
        <f>E124+E129</f>
        <v>4651.6000000000004</v>
      </c>
      <c r="F121" s="10">
        <f t="shared" ref="F121:G121" si="51">F124+F129</f>
        <v>1445</v>
      </c>
      <c r="G121" s="10">
        <f t="shared" si="51"/>
        <v>1345</v>
      </c>
    </row>
    <row r="122" spans="1:7" ht="20.399999999999999" outlineLevel="2" x14ac:dyDescent="0.25">
      <c r="A122" s="8" t="s">
        <v>12</v>
      </c>
      <c r="B122" s="9" t="s">
        <v>133</v>
      </c>
      <c r="C122" s="9" t="s">
        <v>13</v>
      </c>
      <c r="D122" s="9"/>
      <c r="E122" s="10">
        <f>E123</f>
        <v>105.80000000000001</v>
      </c>
      <c r="F122" s="10">
        <f t="shared" ref="F122:G122" si="52">F123</f>
        <v>111</v>
      </c>
      <c r="G122" s="10">
        <f t="shared" si="52"/>
        <v>114</v>
      </c>
    </row>
    <row r="123" spans="1:7" ht="13.2" outlineLevel="3" x14ac:dyDescent="0.25">
      <c r="A123" s="8" t="s">
        <v>50</v>
      </c>
      <c r="B123" s="9" t="s">
        <v>133</v>
      </c>
      <c r="C123" s="9" t="s">
        <v>51</v>
      </c>
      <c r="D123" s="9"/>
      <c r="E123" s="10">
        <f>E124</f>
        <v>105.80000000000001</v>
      </c>
      <c r="F123" s="10">
        <f t="shared" ref="F123:G123" si="53">F124</f>
        <v>111</v>
      </c>
      <c r="G123" s="10">
        <f t="shared" si="53"/>
        <v>114</v>
      </c>
    </row>
    <row r="124" spans="1:7" ht="13.2" outlineLevel="4" x14ac:dyDescent="0.25">
      <c r="A124" s="8" t="s">
        <v>52</v>
      </c>
      <c r="B124" s="9" t="s">
        <v>133</v>
      </c>
      <c r="C124" s="9" t="s">
        <v>53</v>
      </c>
      <c r="D124" s="9"/>
      <c r="E124" s="10">
        <f>E125+E127</f>
        <v>105.80000000000001</v>
      </c>
      <c r="F124" s="10">
        <f t="shared" ref="F124:G124" si="54">F125+F127</f>
        <v>111</v>
      </c>
      <c r="G124" s="10">
        <f t="shared" si="54"/>
        <v>114</v>
      </c>
    </row>
    <row r="125" spans="1:7" ht="30.6" outlineLevel="5" x14ac:dyDescent="0.25">
      <c r="A125" s="8" t="s">
        <v>134</v>
      </c>
      <c r="B125" s="9" t="s">
        <v>133</v>
      </c>
      <c r="C125" s="9" t="s">
        <v>135</v>
      </c>
      <c r="D125" s="9"/>
      <c r="E125" s="10">
        <f>E126</f>
        <v>77.400000000000006</v>
      </c>
      <c r="F125" s="10">
        <f t="shared" ref="F125:G125" si="55">F126</f>
        <v>80</v>
      </c>
      <c r="G125" s="10">
        <f t="shared" si="55"/>
        <v>82</v>
      </c>
    </row>
    <row r="126" spans="1:7" ht="13.2" outlineLevel="6" x14ac:dyDescent="0.25">
      <c r="A126" s="11" t="s">
        <v>56</v>
      </c>
      <c r="B126" s="12" t="s">
        <v>133</v>
      </c>
      <c r="C126" s="12" t="s">
        <v>135</v>
      </c>
      <c r="D126" s="12" t="s">
        <v>57</v>
      </c>
      <c r="E126" s="13">
        <v>77.400000000000006</v>
      </c>
      <c r="F126" s="13">
        <v>80</v>
      </c>
      <c r="G126" s="13">
        <v>82</v>
      </c>
    </row>
    <row r="127" spans="1:7" ht="30.6" outlineLevel="5" x14ac:dyDescent="0.25">
      <c r="A127" s="8" t="s">
        <v>136</v>
      </c>
      <c r="B127" s="9" t="s">
        <v>133</v>
      </c>
      <c r="C127" s="9" t="s">
        <v>137</v>
      </c>
      <c r="D127" s="9"/>
      <c r="E127" s="10">
        <f>E128</f>
        <v>28.4</v>
      </c>
      <c r="F127" s="10">
        <f t="shared" ref="F127:G127" si="56">F128</f>
        <v>31</v>
      </c>
      <c r="G127" s="10">
        <f t="shared" si="56"/>
        <v>32</v>
      </c>
    </row>
    <row r="128" spans="1:7" ht="13.2" outlineLevel="6" x14ac:dyDescent="0.25">
      <c r="A128" s="11" t="s">
        <v>56</v>
      </c>
      <c r="B128" s="12" t="s">
        <v>133</v>
      </c>
      <c r="C128" s="12" t="s">
        <v>137</v>
      </c>
      <c r="D128" s="12" t="s">
        <v>57</v>
      </c>
      <c r="E128" s="13">
        <v>28.4</v>
      </c>
      <c r="F128" s="13">
        <v>31</v>
      </c>
      <c r="G128" s="13">
        <v>32</v>
      </c>
    </row>
    <row r="129" spans="1:8" ht="24" outlineLevel="2" x14ac:dyDescent="0.25">
      <c r="A129" s="18" t="s">
        <v>94</v>
      </c>
      <c r="B129" s="9" t="s">
        <v>133</v>
      </c>
      <c r="C129" s="9" t="s">
        <v>95</v>
      </c>
      <c r="D129" s="9"/>
      <c r="E129" s="10">
        <f>E130</f>
        <v>4545.8</v>
      </c>
      <c r="F129" s="10">
        <f t="shared" ref="F129:G129" si="57">F130</f>
        <v>1334</v>
      </c>
      <c r="G129" s="10">
        <f t="shared" si="57"/>
        <v>1231</v>
      </c>
    </row>
    <row r="130" spans="1:8" ht="71.400000000000006" outlineLevel="3" x14ac:dyDescent="0.25">
      <c r="A130" s="8" t="s">
        <v>96</v>
      </c>
      <c r="B130" s="9" t="s">
        <v>133</v>
      </c>
      <c r="C130" s="9" t="s">
        <v>97</v>
      </c>
      <c r="D130" s="9"/>
      <c r="E130" s="10">
        <f>E131</f>
        <v>4545.8</v>
      </c>
      <c r="F130" s="10">
        <f t="shared" ref="F130:G130" si="58">F131</f>
        <v>1334</v>
      </c>
      <c r="G130" s="10">
        <f t="shared" si="58"/>
        <v>1231</v>
      </c>
    </row>
    <row r="131" spans="1:8" ht="102" outlineLevel="4" x14ac:dyDescent="0.25">
      <c r="A131" s="8" t="s">
        <v>138</v>
      </c>
      <c r="B131" s="9" t="s">
        <v>133</v>
      </c>
      <c r="C131" s="9" t="s">
        <v>139</v>
      </c>
      <c r="D131" s="9"/>
      <c r="E131" s="10">
        <f>E132+E134+E138</f>
        <v>4545.8</v>
      </c>
      <c r="F131" s="10">
        <f t="shared" ref="F131:G131" si="59">F132+F134+F138</f>
        <v>1334</v>
      </c>
      <c r="G131" s="10">
        <f t="shared" si="59"/>
        <v>1231</v>
      </c>
    </row>
    <row r="132" spans="1:8" ht="142.80000000000001" outlineLevel="5" x14ac:dyDescent="0.25">
      <c r="A132" s="14" t="s">
        <v>140</v>
      </c>
      <c r="B132" s="9" t="s">
        <v>133</v>
      </c>
      <c r="C132" s="9" t="s">
        <v>141</v>
      </c>
      <c r="D132" s="9"/>
      <c r="E132" s="10">
        <f>E133</f>
        <v>1094.2</v>
      </c>
      <c r="F132" s="10">
        <f t="shared" ref="F132:G132" si="60">F133</f>
        <v>1234</v>
      </c>
      <c r="G132" s="10">
        <f t="shared" si="60"/>
        <v>1131</v>
      </c>
    </row>
    <row r="133" spans="1:8" ht="13.2" outlineLevel="6" x14ac:dyDescent="0.25">
      <c r="A133" s="11" t="s">
        <v>40</v>
      </c>
      <c r="B133" s="12" t="s">
        <v>133</v>
      </c>
      <c r="C133" s="12" t="s">
        <v>141</v>
      </c>
      <c r="D133" s="12" t="s">
        <v>41</v>
      </c>
      <c r="E133" s="13">
        <v>1094.2</v>
      </c>
      <c r="F133" s="13">
        <v>1234</v>
      </c>
      <c r="G133" s="13">
        <v>1131</v>
      </c>
    </row>
    <row r="134" spans="1:8" ht="112.2" outlineLevel="5" x14ac:dyDescent="0.25">
      <c r="A134" s="14" t="s">
        <v>142</v>
      </c>
      <c r="B134" s="9" t="s">
        <v>133</v>
      </c>
      <c r="C134" s="9" t="s">
        <v>143</v>
      </c>
      <c r="D134" s="9"/>
      <c r="E134" s="10">
        <f>E135</f>
        <v>100</v>
      </c>
      <c r="F134" s="10">
        <f t="shared" ref="F134:G134" si="61">F135</f>
        <v>100</v>
      </c>
      <c r="G134" s="10">
        <f t="shared" si="61"/>
        <v>100</v>
      </c>
    </row>
    <row r="135" spans="1:8" ht="13.2" outlineLevel="6" x14ac:dyDescent="0.25">
      <c r="A135" s="11" t="s">
        <v>40</v>
      </c>
      <c r="B135" s="12" t="s">
        <v>133</v>
      </c>
      <c r="C135" s="12" t="s">
        <v>143</v>
      </c>
      <c r="D135" s="12" t="s">
        <v>41</v>
      </c>
      <c r="E135" s="13">
        <v>100</v>
      </c>
      <c r="F135" s="13">
        <v>100</v>
      </c>
      <c r="G135" s="13">
        <v>100</v>
      </c>
    </row>
    <row r="136" spans="1:8" ht="122.4" outlineLevel="5" x14ac:dyDescent="0.25">
      <c r="A136" s="14" t="s">
        <v>144</v>
      </c>
      <c r="B136" s="9" t="s">
        <v>133</v>
      </c>
      <c r="C136" s="9" t="s">
        <v>145</v>
      </c>
      <c r="D136" s="9"/>
      <c r="E136" s="10">
        <v>0</v>
      </c>
      <c r="F136" s="10">
        <v>0</v>
      </c>
      <c r="G136" s="10">
        <v>0</v>
      </c>
    </row>
    <row r="137" spans="1:8" ht="40.799999999999997" outlineLevel="6" x14ac:dyDescent="0.25">
      <c r="A137" s="11" t="s">
        <v>146</v>
      </c>
      <c r="B137" s="12" t="s">
        <v>133</v>
      </c>
      <c r="C137" s="12" t="s">
        <v>145</v>
      </c>
      <c r="D137" s="12" t="s">
        <v>147</v>
      </c>
      <c r="E137" s="13">
        <v>0</v>
      </c>
      <c r="F137" s="13">
        <v>0</v>
      </c>
      <c r="G137" s="13">
        <v>0</v>
      </c>
    </row>
    <row r="138" spans="1:8" ht="122.4" outlineLevel="5" x14ac:dyDescent="0.25">
      <c r="A138" s="14" t="s">
        <v>144</v>
      </c>
      <c r="B138" s="9" t="s">
        <v>133</v>
      </c>
      <c r="C138" s="9" t="s">
        <v>148</v>
      </c>
      <c r="D138" s="9"/>
      <c r="E138" s="10">
        <f>E139</f>
        <v>3351.6</v>
      </c>
      <c r="F138" s="10">
        <v>0</v>
      </c>
      <c r="G138" s="10">
        <v>0</v>
      </c>
    </row>
    <row r="139" spans="1:8" ht="40.799999999999997" outlineLevel="6" x14ac:dyDescent="0.25">
      <c r="A139" s="11" t="s">
        <v>146</v>
      </c>
      <c r="B139" s="12" t="s">
        <v>133</v>
      </c>
      <c r="C139" s="12" t="s">
        <v>148</v>
      </c>
      <c r="D139" s="12" t="s">
        <v>147</v>
      </c>
      <c r="E139" s="13">
        <v>3351.6</v>
      </c>
      <c r="F139" s="13">
        <v>0</v>
      </c>
      <c r="G139" s="13">
        <v>0</v>
      </c>
    </row>
    <row r="140" spans="1:8" ht="122.4" outlineLevel="5" x14ac:dyDescent="0.25">
      <c r="A140" s="14" t="s">
        <v>144</v>
      </c>
      <c r="B140" s="9" t="s">
        <v>133</v>
      </c>
      <c r="C140" s="9" t="s">
        <v>149</v>
      </c>
      <c r="D140" s="9"/>
      <c r="E140" s="10">
        <v>0</v>
      </c>
      <c r="F140" s="10">
        <v>0</v>
      </c>
      <c r="G140" s="10">
        <v>0</v>
      </c>
    </row>
    <row r="141" spans="1:8" ht="40.799999999999997" outlineLevel="6" x14ac:dyDescent="0.25">
      <c r="A141" s="11" t="s">
        <v>146</v>
      </c>
      <c r="B141" s="12" t="s">
        <v>133</v>
      </c>
      <c r="C141" s="12" t="s">
        <v>149</v>
      </c>
      <c r="D141" s="12" t="s">
        <v>147</v>
      </c>
      <c r="E141" s="13">
        <v>0</v>
      </c>
      <c r="F141" s="13">
        <v>0</v>
      </c>
      <c r="G141" s="13">
        <v>0</v>
      </c>
    </row>
    <row r="142" spans="1:8" ht="13.2" outlineLevel="1" x14ac:dyDescent="0.25">
      <c r="A142" s="18" t="s">
        <v>150</v>
      </c>
      <c r="B142" s="9" t="s">
        <v>151</v>
      </c>
      <c r="C142" s="9"/>
      <c r="D142" s="9"/>
      <c r="E142" s="10">
        <f>E143+E147</f>
        <v>12422.33</v>
      </c>
      <c r="F142" s="10">
        <f t="shared" ref="F142:H142" si="62">F143+F147</f>
        <v>37667.120000000003</v>
      </c>
      <c r="G142" s="10">
        <f t="shared" si="62"/>
        <v>616.62</v>
      </c>
      <c r="H142" s="10">
        <f t="shared" si="62"/>
        <v>0</v>
      </c>
    </row>
    <row r="143" spans="1:8" ht="20.399999999999999" outlineLevel="2" x14ac:dyDescent="0.25">
      <c r="A143" s="8" t="s">
        <v>12</v>
      </c>
      <c r="B143" s="9" t="s">
        <v>151</v>
      </c>
      <c r="C143" s="9" t="s">
        <v>13</v>
      </c>
      <c r="D143" s="9"/>
      <c r="E143" s="10">
        <f>E144</f>
        <v>113.91</v>
      </c>
      <c r="F143" s="10">
        <f t="shared" ref="F143:G143" si="63">F144</f>
        <v>97.8</v>
      </c>
      <c r="G143" s="10">
        <f t="shared" si="63"/>
        <v>99.8</v>
      </c>
    </row>
    <row r="144" spans="1:8" ht="13.2" outlineLevel="3" x14ac:dyDescent="0.25">
      <c r="A144" s="8" t="s">
        <v>50</v>
      </c>
      <c r="B144" s="9" t="s">
        <v>151</v>
      </c>
      <c r="C144" s="9" t="s">
        <v>51</v>
      </c>
      <c r="D144" s="9"/>
      <c r="E144" s="10">
        <f>E145</f>
        <v>113.91</v>
      </c>
      <c r="F144" s="10">
        <f t="shared" ref="F144:H144" si="64">F145</f>
        <v>97.8</v>
      </c>
      <c r="G144" s="10">
        <f t="shared" si="64"/>
        <v>99.8</v>
      </c>
      <c r="H144" s="10">
        <f t="shared" si="64"/>
        <v>0</v>
      </c>
    </row>
    <row r="145" spans="1:8" ht="40.799999999999997" outlineLevel="5" x14ac:dyDescent="0.25">
      <c r="A145" s="8" t="s">
        <v>152</v>
      </c>
      <c r="B145" s="9" t="s">
        <v>151</v>
      </c>
      <c r="C145" s="9" t="s">
        <v>153</v>
      </c>
      <c r="D145" s="9"/>
      <c r="E145" s="10">
        <v>113.91</v>
      </c>
      <c r="F145" s="10">
        <f t="shared" ref="F145:G145" si="65">F146</f>
        <v>97.8</v>
      </c>
      <c r="G145" s="10">
        <f t="shared" si="65"/>
        <v>99.8</v>
      </c>
    </row>
    <row r="146" spans="1:8" ht="13.2" outlineLevel="6" x14ac:dyDescent="0.25">
      <c r="A146" s="11" t="s">
        <v>56</v>
      </c>
      <c r="B146" s="12" t="s">
        <v>151</v>
      </c>
      <c r="C146" s="12" t="s">
        <v>153</v>
      </c>
      <c r="D146" s="12" t="s">
        <v>57</v>
      </c>
      <c r="E146" s="13">
        <v>113.91</v>
      </c>
      <c r="F146" s="13">
        <v>97.8</v>
      </c>
      <c r="G146" s="13">
        <v>99.8</v>
      </c>
    </row>
    <row r="147" spans="1:8" ht="20.399999999999999" outlineLevel="2" x14ac:dyDescent="0.25">
      <c r="A147" s="8" t="s">
        <v>94</v>
      </c>
      <c r="B147" s="9" t="s">
        <v>151</v>
      </c>
      <c r="C147" s="9" t="s">
        <v>95</v>
      </c>
      <c r="D147" s="9"/>
      <c r="E147" s="10">
        <f>E148</f>
        <v>12308.42</v>
      </c>
      <c r="F147" s="10">
        <f t="shared" ref="F147:G147" si="66">F148</f>
        <v>37569.32</v>
      </c>
      <c r="G147" s="10">
        <f t="shared" si="66"/>
        <v>516.82000000000005</v>
      </c>
    </row>
    <row r="148" spans="1:8" ht="71.400000000000006" outlineLevel="3" x14ac:dyDescent="0.25">
      <c r="A148" s="8" t="s">
        <v>96</v>
      </c>
      <c r="B148" s="9" t="s">
        <v>151</v>
      </c>
      <c r="C148" s="9" t="s">
        <v>97</v>
      </c>
      <c r="D148" s="9"/>
      <c r="E148" s="10">
        <f>E149</f>
        <v>12308.42</v>
      </c>
      <c r="F148" s="10">
        <f t="shared" ref="F148:G148" si="67">F149</f>
        <v>37569.32</v>
      </c>
      <c r="G148" s="10">
        <f t="shared" si="67"/>
        <v>516.82000000000005</v>
      </c>
    </row>
    <row r="149" spans="1:8" ht="91.8" outlineLevel="4" x14ac:dyDescent="0.25">
      <c r="A149" s="8" t="s">
        <v>154</v>
      </c>
      <c r="B149" s="9" t="s">
        <v>151</v>
      </c>
      <c r="C149" s="9" t="s">
        <v>155</v>
      </c>
      <c r="D149" s="9"/>
      <c r="E149" s="10">
        <f>E150</f>
        <v>12308.42</v>
      </c>
      <c r="F149" s="10">
        <f t="shared" ref="F149:H149" si="68">F150</f>
        <v>37569.32</v>
      </c>
      <c r="G149" s="10">
        <f t="shared" si="68"/>
        <v>516.82000000000005</v>
      </c>
      <c r="H149" s="10">
        <f t="shared" si="68"/>
        <v>0</v>
      </c>
    </row>
    <row r="150" spans="1:8" ht="112.2" outlineLevel="5" x14ac:dyDescent="0.25">
      <c r="A150" s="14" t="s">
        <v>156</v>
      </c>
      <c r="B150" s="9" t="s">
        <v>151</v>
      </c>
      <c r="C150" s="9" t="s">
        <v>157</v>
      </c>
      <c r="D150" s="9"/>
      <c r="E150" s="10">
        <f>E151+E152</f>
        <v>12308.42</v>
      </c>
      <c r="F150" s="10">
        <f t="shared" ref="F150:G150" si="69">F151+F152</f>
        <v>37569.32</v>
      </c>
      <c r="G150" s="10">
        <f t="shared" si="69"/>
        <v>516.82000000000005</v>
      </c>
    </row>
    <row r="151" spans="1:8" ht="40.799999999999997" outlineLevel="5" x14ac:dyDescent="0.25">
      <c r="A151" s="11" t="s">
        <v>120</v>
      </c>
      <c r="B151" s="19" t="s">
        <v>151</v>
      </c>
      <c r="C151" s="12" t="s">
        <v>157</v>
      </c>
      <c r="D151" s="19" t="s">
        <v>41</v>
      </c>
      <c r="E151" s="20">
        <v>1489.92</v>
      </c>
      <c r="F151" s="20">
        <v>1102.32</v>
      </c>
      <c r="G151" s="20">
        <v>516.82000000000005</v>
      </c>
    </row>
    <row r="152" spans="1:8" ht="40.799999999999997" outlineLevel="6" x14ac:dyDescent="0.25">
      <c r="A152" s="11" t="s">
        <v>120</v>
      </c>
      <c r="B152" s="12" t="s">
        <v>151</v>
      </c>
      <c r="C152" s="12" t="s">
        <v>157</v>
      </c>
      <c r="D152" s="12" t="s">
        <v>121</v>
      </c>
      <c r="E152" s="13">
        <v>10818.5</v>
      </c>
      <c r="F152" s="13">
        <v>36467</v>
      </c>
      <c r="G152" s="13">
        <v>0</v>
      </c>
    </row>
    <row r="153" spans="1:8" ht="13.2" outlineLevel="1" x14ac:dyDescent="0.25">
      <c r="A153" s="18" t="s">
        <v>158</v>
      </c>
      <c r="B153" s="9" t="s">
        <v>159</v>
      </c>
      <c r="C153" s="9"/>
      <c r="D153" s="9"/>
      <c r="E153" s="10">
        <f>E154</f>
        <v>10457.200000000001</v>
      </c>
      <c r="F153" s="10">
        <f t="shared" ref="F153:G153" si="70">F154</f>
        <v>9198</v>
      </c>
      <c r="G153" s="10">
        <f t="shared" si="70"/>
        <v>7400</v>
      </c>
    </row>
    <row r="154" spans="1:8" ht="20.399999999999999" outlineLevel="2" x14ac:dyDescent="0.25">
      <c r="A154" s="8" t="s">
        <v>94</v>
      </c>
      <c r="B154" s="9" t="s">
        <v>159</v>
      </c>
      <c r="C154" s="9" t="s">
        <v>95</v>
      </c>
      <c r="D154" s="9"/>
      <c r="E154" s="10">
        <f>E155</f>
        <v>10457.200000000001</v>
      </c>
      <c r="F154" s="10">
        <f t="shared" ref="F154:G154" si="71">F155</f>
        <v>9198</v>
      </c>
      <c r="G154" s="10">
        <f t="shared" si="71"/>
        <v>7400</v>
      </c>
    </row>
    <row r="155" spans="1:8" ht="71.400000000000006" outlineLevel="3" x14ac:dyDescent="0.25">
      <c r="A155" s="8" t="s">
        <v>96</v>
      </c>
      <c r="B155" s="9" t="s">
        <v>159</v>
      </c>
      <c r="C155" s="9" t="s">
        <v>97</v>
      </c>
      <c r="D155" s="9"/>
      <c r="E155" s="10">
        <f>E156</f>
        <v>10457.200000000001</v>
      </c>
      <c r="F155" s="10">
        <f t="shared" ref="F155:G155" si="72">F156</f>
        <v>9198</v>
      </c>
      <c r="G155" s="10">
        <f t="shared" si="72"/>
        <v>7400</v>
      </c>
    </row>
    <row r="156" spans="1:8" ht="102" outlineLevel="4" x14ac:dyDescent="0.25">
      <c r="A156" s="8" t="s">
        <v>138</v>
      </c>
      <c r="B156" s="9" t="s">
        <v>159</v>
      </c>
      <c r="C156" s="9" t="s">
        <v>139</v>
      </c>
      <c r="D156" s="9"/>
      <c r="E156" s="10">
        <f>E157+E159+E161+E163++E169</f>
        <v>10457.200000000001</v>
      </c>
      <c r="F156" s="10">
        <f t="shared" ref="F156:G156" si="73">F157+F159+F161+F163++F169</f>
        <v>9198</v>
      </c>
      <c r="G156" s="10">
        <f t="shared" si="73"/>
        <v>7400</v>
      </c>
    </row>
    <row r="157" spans="1:8" ht="122.4" outlineLevel="5" x14ac:dyDescent="0.25">
      <c r="A157" s="14" t="s">
        <v>160</v>
      </c>
      <c r="B157" s="9" t="s">
        <v>159</v>
      </c>
      <c r="C157" s="9" t="s">
        <v>161</v>
      </c>
      <c r="D157" s="9"/>
      <c r="E157" s="10">
        <f>E158</f>
        <v>6300</v>
      </c>
      <c r="F157" s="10">
        <f t="shared" ref="F157:H157" si="74">F158</f>
        <v>6100</v>
      </c>
      <c r="G157" s="10">
        <f t="shared" si="74"/>
        <v>6100</v>
      </c>
      <c r="H157" s="10">
        <f t="shared" si="74"/>
        <v>0</v>
      </c>
    </row>
    <row r="158" spans="1:8" ht="13.2" outlineLevel="6" x14ac:dyDescent="0.25">
      <c r="A158" s="11" t="s">
        <v>40</v>
      </c>
      <c r="B158" s="12" t="s">
        <v>159</v>
      </c>
      <c r="C158" s="12" t="s">
        <v>161</v>
      </c>
      <c r="D158" s="12" t="s">
        <v>41</v>
      </c>
      <c r="E158" s="13">
        <v>6300</v>
      </c>
      <c r="F158" s="13">
        <v>6100</v>
      </c>
      <c r="G158" s="13">
        <v>6100</v>
      </c>
    </row>
    <row r="159" spans="1:8" ht="142.80000000000001" outlineLevel="5" x14ac:dyDescent="0.25">
      <c r="A159" s="14" t="s">
        <v>162</v>
      </c>
      <c r="B159" s="9" t="s">
        <v>159</v>
      </c>
      <c r="C159" s="9" t="s">
        <v>163</v>
      </c>
      <c r="D159" s="9"/>
      <c r="E159" s="10">
        <f>E160</f>
        <v>70</v>
      </c>
      <c r="F159" s="10">
        <f t="shared" ref="F159:G159" si="75">F160</f>
        <v>70</v>
      </c>
      <c r="G159" s="10">
        <f t="shared" si="75"/>
        <v>100</v>
      </c>
    </row>
    <row r="160" spans="1:8" ht="13.2" outlineLevel="6" x14ac:dyDescent="0.25">
      <c r="A160" s="11" t="s">
        <v>40</v>
      </c>
      <c r="B160" s="12" t="s">
        <v>159</v>
      </c>
      <c r="C160" s="12" t="s">
        <v>163</v>
      </c>
      <c r="D160" s="12" t="s">
        <v>41</v>
      </c>
      <c r="E160" s="13">
        <v>70</v>
      </c>
      <c r="F160" s="13">
        <v>70</v>
      </c>
      <c r="G160" s="13">
        <v>100</v>
      </c>
    </row>
    <row r="161" spans="1:8" ht="122.4" outlineLevel="5" x14ac:dyDescent="0.25">
      <c r="A161" s="14" t="s">
        <v>164</v>
      </c>
      <c r="B161" s="9" t="s">
        <v>159</v>
      </c>
      <c r="C161" s="9" t="s">
        <v>165</v>
      </c>
      <c r="D161" s="9"/>
      <c r="E161" s="10">
        <f>E162</f>
        <v>1000</v>
      </c>
      <c r="F161" s="10">
        <f t="shared" ref="F161:G161" si="76">F162</f>
        <v>1078</v>
      </c>
      <c r="G161" s="10">
        <f t="shared" si="76"/>
        <v>1070</v>
      </c>
    </row>
    <row r="162" spans="1:8" ht="13.2" outlineLevel="6" x14ac:dyDescent="0.25">
      <c r="A162" s="11" t="s">
        <v>40</v>
      </c>
      <c r="B162" s="12" t="s">
        <v>159</v>
      </c>
      <c r="C162" s="12" t="s">
        <v>165</v>
      </c>
      <c r="D162" s="12" t="s">
        <v>41</v>
      </c>
      <c r="E162" s="13">
        <v>1000</v>
      </c>
      <c r="F162" s="13">
        <v>1078</v>
      </c>
      <c r="G162" s="13">
        <v>1070</v>
      </c>
    </row>
    <row r="163" spans="1:8" ht="132.6" outlineLevel="5" x14ac:dyDescent="0.25">
      <c r="A163" s="14" t="s">
        <v>166</v>
      </c>
      <c r="B163" s="9" t="s">
        <v>159</v>
      </c>
      <c r="C163" s="9" t="s">
        <v>167</v>
      </c>
      <c r="D163" s="9"/>
      <c r="E163" s="10">
        <f>E164</f>
        <v>130</v>
      </c>
      <c r="F163" s="10">
        <f t="shared" ref="F163:G163" si="77">F164</f>
        <v>130</v>
      </c>
      <c r="G163" s="10">
        <f t="shared" si="77"/>
        <v>130</v>
      </c>
    </row>
    <row r="164" spans="1:8" ht="13.2" outlineLevel="6" x14ac:dyDescent="0.25">
      <c r="A164" s="11" t="s">
        <v>40</v>
      </c>
      <c r="B164" s="12" t="s">
        <v>159</v>
      </c>
      <c r="C164" s="12" t="s">
        <v>167</v>
      </c>
      <c r="D164" s="12" t="s">
        <v>41</v>
      </c>
      <c r="E164" s="13">
        <v>130</v>
      </c>
      <c r="F164" s="13">
        <v>130</v>
      </c>
      <c r="G164" s="13">
        <v>130</v>
      </c>
    </row>
    <row r="165" spans="1:8" ht="122.4" outlineLevel="5" x14ac:dyDescent="0.25">
      <c r="A165" s="14" t="s">
        <v>164</v>
      </c>
      <c r="B165" s="9" t="s">
        <v>159</v>
      </c>
      <c r="C165" s="9" t="s">
        <v>168</v>
      </c>
      <c r="D165" s="9"/>
      <c r="E165" s="10">
        <v>0</v>
      </c>
      <c r="F165" s="10">
        <v>0</v>
      </c>
      <c r="G165" s="10">
        <v>0</v>
      </c>
    </row>
    <row r="166" spans="1:8" ht="13.2" outlineLevel="6" x14ac:dyDescent="0.25">
      <c r="A166" s="11" t="s">
        <v>40</v>
      </c>
      <c r="B166" s="12" t="s">
        <v>159</v>
      </c>
      <c r="C166" s="12" t="s">
        <v>168</v>
      </c>
      <c r="D166" s="12" t="s">
        <v>41</v>
      </c>
      <c r="E166" s="13">
        <v>0</v>
      </c>
      <c r="F166" s="13">
        <v>0</v>
      </c>
      <c r="G166" s="13">
        <v>0</v>
      </c>
    </row>
    <row r="167" spans="1:8" ht="122.4" outlineLevel="5" x14ac:dyDescent="0.25">
      <c r="A167" s="14" t="s">
        <v>164</v>
      </c>
      <c r="B167" s="9" t="s">
        <v>159</v>
      </c>
      <c r="C167" s="9" t="s">
        <v>169</v>
      </c>
      <c r="D167" s="9"/>
      <c r="E167" s="10">
        <v>0</v>
      </c>
      <c r="F167" s="10">
        <v>0</v>
      </c>
      <c r="G167" s="10">
        <v>0</v>
      </c>
    </row>
    <row r="168" spans="1:8" ht="13.2" outlineLevel="6" x14ac:dyDescent="0.25">
      <c r="A168" s="11" t="s">
        <v>40</v>
      </c>
      <c r="B168" s="12" t="s">
        <v>159</v>
      </c>
      <c r="C168" s="12" t="s">
        <v>169</v>
      </c>
      <c r="D168" s="12" t="s">
        <v>41</v>
      </c>
      <c r="E168" s="13">
        <v>0</v>
      </c>
      <c r="F168" s="13">
        <v>0</v>
      </c>
      <c r="G168" s="13">
        <v>0</v>
      </c>
    </row>
    <row r="169" spans="1:8" ht="122.4" outlineLevel="5" x14ac:dyDescent="0.25">
      <c r="A169" s="14" t="s">
        <v>164</v>
      </c>
      <c r="B169" s="9" t="s">
        <v>159</v>
      </c>
      <c r="C169" s="9" t="s">
        <v>170</v>
      </c>
      <c r="D169" s="9"/>
      <c r="E169" s="10">
        <f>E170</f>
        <v>2957.2</v>
      </c>
      <c r="F169" s="10">
        <f>F170</f>
        <v>1820</v>
      </c>
      <c r="G169" s="10">
        <v>0</v>
      </c>
    </row>
    <row r="170" spans="1:8" ht="13.2" outlineLevel="6" x14ac:dyDescent="0.25">
      <c r="A170" s="11" t="s">
        <v>40</v>
      </c>
      <c r="B170" s="12" t="s">
        <v>159</v>
      </c>
      <c r="C170" s="12" t="s">
        <v>170</v>
      </c>
      <c r="D170" s="12" t="s">
        <v>41</v>
      </c>
      <c r="E170" s="13">
        <v>2957.2</v>
      </c>
      <c r="F170" s="13">
        <v>1820</v>
      </c>
      <c r="G170" s="13">
        <v>0</v>
      </c>
    </row>
    <row r="171" spans="1:8" ht="24" outlineLevel="6" x14ac:dyDescent="0.25">
      <c r="A171" s="30" t="s">
        <v>225</v>
      </c>
      <c r="B171" s="31" t="s">
        <v>229</v>
      </c>
      <c r="C171" s="31"/>
      <c r="D171" s="31"/>
      <c r="E171" s="32">
        <f>E172</f>
        <v>844.2</v>
      </c>
      <c r="F171" s="32">
        <f t="shared" ref="F171:H171" si="78">F172</f>
        <v>4037.3</v>
      </c>
      <c r="G171" s="32">
        <f t="shared" si="78"/>
        <v>400</v>
      </c>
      <c r="H171" s="22">
        <f t="shared" si="78"/>
        <v>0</v>
      </c>
    </row>
    <row r="172" spans="1:8" ht="71.400000000000006" outlineLevel="4" x14ac:dyDescent="0.25">
      <c r="A172" s="26" t="s">
        <v>171</v>
      </c>
      <c r="B172" s="9" t="s">
        <v>227</v>
      </c>
      <c r="C172" s="9" t="s">
        <v>172</v>
      </c>
      <c r="D172" s="9"/>
      <c r="E172" s="10">
        <f>E173+E175</f>
        <v>844.2</v>
      </c>
      <c r="F172" s="10">
        <f t="shared" ref="F172:G172" si="79">F173+F175</f>
        <v>4037.3</v>
      </c>
      <c r="G172" s="10">
        <f t="shared" si="79"/>
        <v>400</v>
      </c>
    </row>
    <row r="173" spans="1:8" ht="102" outlineLevel="5" x14ac:dyDescent="0.25">
      <c r="A173" s="14" t="s">
        <v>173</v>
      </c>
      <c r="B173" s="9" t="s">
        <v>227</v>
      </c>
      <c r="C173" s="9" t="s">
        <v>174</v>
      </c>
      <c r="D173" s="9"/>
      <c r="E173" s="10">
        <f>E174</f>
        <v>500</v>
      </c>
      <c r="F173" s="10">
        <f t="shared" ref="F173:G173" si="80">F174</f>
        <v>600</v>
      </c>
      <c r="G173" s="10">
        <f t="shared" si="80"/>
        <v>400</v>
      </c>
    </row>
    <row r="174" spans="1:8" ht="13.2" outlineLevel="6" x14ac:dyDescent="0.25">
      <c r="A174" s="11" t="s">
        <v>40</v>
      </c>
      <c r="B174" s="12" t="s">
        <v>227</v>
      </c>
      <c r="C174" s="12" t="s">
        <v>174</v>
      </c>
      <c r="D174" s="12" t="s">
        <v>41</v>
      </c>
      <c r="E174" s="13">
        <v>500</v>
      </c>
      <c r="F174" s="13">
        <v>600</v>
      </c>
      <c r="G174" s="13">
        <v>400</v>
      </c>
    </row>
    <row r="175" spans="1:8" ht="102" outlineLevel="5" x14ac:dyDescent="0.25">
      <c r="A175" s="14" t="s">
        <v>173</v>
      </c>
      <c r="B175" s="9" t="s">
        <v>227</v>
      </c>
      <c r="C175" s="9" t="s">
        <v>226</v>
      </c>
      <c r="D175" s="9"/>
      <c r="E175" s="10">
        <f>E176</f>
        <v>344.2</v>
      </c>
      <c r="F175" s="10">
        <f t="shared" ref="F175:G175" si="81">F176</f>
        <v>3437.3</v>
      </c>
      <c r="G175" s="10">
        <f t="shared" si="81"/>
        <v>0</v>
      </c>
    </row>
    <row r="176" spans="1:8" ht="13.2" outlineLevel="6" x14ac:dyDescent="0.25">
      <c r="A176" s="11" t="s">
        <v>40</v>
      </c>
      <c r="B176" s="12" t="s">
        <v>228</v>
      </c>
      <c r="C176" s="12" t="s">
        <v>226</v>
      </c>
      <c r="D176" s="12" t="s">
        <v>41</v>
      </c>
      <c r="E176" s="13">
        <v>344.2</v>
      </c>
      <c r="F176" s="13">
        <v>3437.3</v>
      </c>
      <c r="G176" s="13">
        <v>0</v>
      </c>
    </row>
    <row r="177" spans="1:8" ht="20.399999999999999" customHeight="1" x14ac:dyDescent="0.25">
      <c r="A177" s="23" t="s">
        <v>175</v>
      </c>
      <c r="B177" s="24" t="s">
        <v>176</v>
      </c>
      <c r="C177" s="24"/>
      <c r="D177" s="24"/>
      <c r="E177" s="25">
        <f>E178</f>
        <v>372</v>
      </c>
      <c r="F177" s="25">
        <f t="shared" ref="F177:G177" si="82">F178</f>
        <v>383</v>
      </c>
      <c r="G177" s="25">
        <f t="shared" si="82"/>
        <v>400</v>
      </c>
    </row>
    <row r="178" spans="1:8" ht="13.2" outlineLevel="1" x14ac:dyDescent="0.25">
      <c r="A178" s="8" t="s">
        <v>177</v>
      </c>
      <c r="B178" s="9" t="s">
        <v>178</v>
      </c>
      <c r="C178" s="9"/>
      <c r="D178" s="9"/>
      <c r="E178" s="10">
        <f>E179</f>
        <v>372</v>
      </c>
      <c r="F178" s="10">
        <f t="shared" ref="F178:G178" si="83">F179</f>
        <v>383</v>
      </c>
      <c r="G178" s="10">
        <f t="shared" si="83"/>
        <v>400</v>
      </c>
    </row>
    <row r="179" spans="1:8" ht="20.399999999999999" outlineLevel="2" x14ac:dyDescent="0.25">
      <c r="A179" s="8" t="s">
        <v>94</v>
      </c>
      <c r="B179" s="9" t="s">
        <v>178</v>
      </c>
      <c r="C179" s="9" t="s">
        <v>95</v>
      </c>
      <c r="D179" s="9"/>
      <c r="E179" s="10">
        <f>E180</f>
        <v>372</v>
      </c>
      <c r="F179" s="10">
        <f t="shared" ref="F179:G179" si="84">F180</f>
        <v>383</v>
      </c>
      <c r="G179" s="10">
        <f t="shared" si="84"/>
        <v>400</v>
      </c>
    </row>
    <row r="180" spans="1:8" ht="71.400000000000006" outlineLevel="3" x14ac:dyDescent="0.25">
      <c r="A180" s="8" t="s">
        <v>96</v>
      </c>
      <c r="B180" s="9" t="s">
        <v>178</v>
      </c>
      <c r="C180" s="9" t="s">
        <v>97</v>
      </c>
      <c r="D180" s="9"/>
      <c r="E180" s="10">
        <f>E181</f>
        <v>372</v>
      </c>
      <c r="F180" s="10">
        <f t="shared" ref="F180:G180" si="85">F181</f>
        <v>383</v>
      </c>
      <c r="G180" s="10">
        <f t="shared" si="85"/>
        <v>400</v>
      </c>
    </row>
    <row r="181" spans="1:8" ht="102" outlineLevel="4" x14ac:dyDescent="0.25">
      <c r="A181" s="8" t="s">
        <v>179</v>
      </c>
      <c r="B181" s="9" t="s">
        <v>178</v>
      </c>
      <c r="C181" s="9" t="s">
        <v>180</v>
      </c>
      <c r="D181" s="9"/>
      <c r="E181" s="10">
        <f>E182</f>
        <v>372</v>
      </c>
      <c r="F181" s="10">
        <f t="shared" ref="F181:G181" si="86">F182</f>
        <v>383</v>
      </c>
      <c r="G181" s="10">
        <f t="shared" si="86"/>
        <v>400</v>
      </c>
    </row>
    <row r="182" spans="1:8" ht="142.80000000000001" outlineLevel="5" x14ac:dyDescent="0.25">
      <c r="A182" s="14" t="s">
        <v>181</v>
      </c>
      <c r="B182" s="9" t="s">
        <v>178</v>
      </c>
      <c r="C182" s="9" t="s">
        <v>182</v>
      </c>
      <c r="D182" s="9"/>
      <c r="E182" s="10">
        <f>E183+E184</f>
        <v>372</v>
      </c>
      <c r="F182" s="10">
        <f t="shared" ref="F182:H182" si="87">F183+F184</f>
        <v>383</v>
      </c>
      <c r="G182" s="10">
        <f t="shared" si="87"/>
        <v>400</v>
      </c>
      <c r="H182" s="10">
        <f t="shared" si="87"/>
        <v>0</v>
      </c>
    </row>
    <row r="183" spans="1:8" ht="13.2" outlineLevel="6" x14ac:dyDescent="0.25">
      <c r="A183" s="11" t="s">
        <v>183</v>
      </c>
      <c r="B183" s="12" t="s">
        <v>178</v>
      </c>
      <c r="C183" s="12" t="s">
        <v>182</v>
      </c>
      <c r="D183" s="12" t="s">
        <v>184</v>
      </c>
      <c r="E183" s="13">
        <v>287</v>
      </c>
      <c r="F183" s="13">
        <v>295</v>
      </c>
      <c r="G183" s="13">
        <v>310</v>
      </c>
    </row>
    <row r="184" spans="1:8" ht="40.799999999999997" outlineLevel="6" x14ac:dyDescent="0.25">
      <c r="A184" s="11" t="s">
        <v>185</v>
      </c>
      <c r="B184" s="12" t="s">
        <v>178</v>
      </c>
      <c r="C184" s="12" t="s">
        <v>182</v>
      </c>
      <c r="D184" s="12" t="s">
        <v>186</v>
      </c>
      <c r="E184" s="13">
        <v>85</v>
      </c>
      <c r="F184" s="13">
        <v>88</v>
      </c>
      <c r="G184" s="13">
        <v>90</v>
      </c>
    </row>
    <row r="185" spans="1:8" ht="13.2" x14ac:dyDescent="0.25">
      <c r="A185" s="23" t="s">
        <v>187</v>
      </c>
      <c r="B185" s="24" t="s">
        <v>188</v>
      </c>
      <c r="C185" s="24"/>
      <c r="D185" s="24"/>
      <c r="E185" s="25">
        <f>E186</f>
        <v>16081.8</v>
      </c>
      <c r="F185" s="25">
        <f t="shared" ref="F185:G185" si="88">F186</f>
        <v>14920</v>
      </c>
      <c r="G185" s="25">
        <f t="shared" si="88"/>
        <v>15400</v>
      </c>
    </row>
    <row r="186" spans="1:8" ht="13.2" outlineLevel="1" x14ac:dyDescent="0.25">
      <c r="A186" s="8" t="s">
        <v>189</v>
      </c>
      <c r="B186" s="9" t="s">
        <v>190</v>
      </c>
      <c r="C186" s="9"/>
      <c r="D186" s="9"/>
      <c r="E186" s="10">
        <f>E187</f>
        <v>16081.8</v>
      </c>
      <c r="F186" s="10">
        <f t="shared" ref="F186:G186" si="89">F187</f>
        <v>14920</v>
      </c>
      <c r="G186" s="10">
        <f t="shared" si="89"/>
        <v>15400</v>
      </c>
    </row>
    <row r="187" spans="1:8" ht="20.399999999999999" outlineLevel="2" x14ac:dyDescent="0.25">
      <c r="A187" s="8" t="s">
        <v>94</v>
      </c>
      <c r="B187" s="9" t="s">
        <v>190</v>
      </c>
      <c r="C187" s="9" t="s">
        <v>95</v>
      </c>
      <c r="D187" s="9"/>
      <c r="E187" s="10">
        <f>E188</f>
        <v>16081.8</v>
      </c>
      <c r="F187" s="10">
        <f t="shared" ref="F187:G187" si="90">F188</f>
        <v>14920</v>
      </c>
      <c r="G187" s="10">
        <f t="shared" si="90"/>
        <v>15400</v>
      </c>
    </row>
    <row r="188" spans="1:8" ht="71.400000000000006" outlineLevel="3" x14ac:dyDescent="0.25">
      <c r="A188" s="8" t="s">
        <v>96</v>
      </c>
      <c r="B188" s="9" t="s">
        <v>190</v>
      </c>
      <c r="C188" s="9" t="s">
        <v>97</v>
      </c>
      <c r="D188" s="9"/>
      <c r="E188" s="10">
        <f>E189</f>
        <v>16081.8</v>
      </c>
      <c r="F188" s="10">
        <f t="shared" ref="F188:G188" si="91">F189</f>
        <v>14920</v>
      </c>
      <c r="G188" s="10">
        <f t="shared" si="91"/>
        <v>15400</v>
      </c>
    </row>
    <row r="189" spans="1:8" ht="102" outlineLevel="4" x14ac:dyDescent="0.25">
      <c r="A189" s="14" t="s">
        <v>191</v>
      </c>
      <c r="B189" s="9" t="s">
        <v>190</v>
      </c>
      <c r="C189" s="9" t="s">
        <v>192</v>
      </c>
      <c r="D189" s="9"/>
      <c r="E189" s="10">
        <f>E190+E198+E204+E208+E215</f>
        <v>16081.8</v>
      </c>
      <c r="F189" s="10">
        <f t="shared" ref="F189:G189" si="92">F190+F198+F204</f>
        <v>14920</v>
      </c>
      <c r="G189" s="10">
        <f t="shared" si="92"/>
        <v>15400</v>
      </c>
    </row>
    <row r="190" spans="1:8" ht="132.6" outlineLevel="5" x14ac:dyDescent="0.25">
      <c r="A190" s="14" t="s">
        <v>193</v>
      </c>
      <c r="B190" s="9" t="s">
        <v>190</v>
      </c>
      <c r="C190" s="9" t="s">
        <v>194</v>
      </c>
      <c r="D190" s="9"/>
      <c r="E190" s="37">
        <f>E191+E192+E193+E194+E195+E196+E197</f>
        <v>6941.8</v>
      </c>
      <c r="F190" s="10">
        <f t="shared" ref="F190:H190" si="93">F191+F192+F193+F194+F195+F196+F197</f>
        <v>11130</v>
      </c>
      <c r="G190" s="10">
        <f t="shared" si="93"/>
        <v>11386</v>
      </c>
      <c r="H190" s="10">
        <f t="shared" si="93"/>
        <v>0</v>
      </c>
    </row>
    <row r="191" spans="1:8" ht="13.2" outlineLevel="6" x14ac:dyDescent="0.25">
      <c r="A191" s="11" t="s">
        <v>183</v>
      </c>
      <c r="B191" s="12" t="s">
        <v>190</v>
      </c>
      <c r="C191" s="12" t="s">
        <v>194</v>
      </c>
      <c r="D191" s="12" t="s">
        <v>184</v>
      </c>
      <c r="E191" s="13">
        <v>2796</v>
      </c>
      <c r="F191" s="13">
        <v>5964</v>
      </c>
      <c r="G191" s="13">
        <v>6100</v>
      </c>
    </row>
    <row r="192" spans="1:8" ht="20.399999999999999" outlineLevel="6" x14ac:dyDescent="0.25">
      <c r="A192" s="11" t="s">
        <v>195</v>
      </c>
      <c r="B192" s="12" t="s">
        <v>190</v>
      </c>
      <c r="C192" s="12" t="s">
        <v>194</v>
      </c>
      <c r="D192" s="12" t="s">
        <v>196</v>
      </c>
      <c r="E192" s="13">
        <v>26</v>
      </c>
      <c r="F192" s="13">
        <v>30</v>
      </c>
      <c r="G192" s="13">
        <v>30</v>
      </c>
    </row>
    <row r="193" spans="1:8" ht="40.799999999999997" outlineLevel="6" x14ac:dyDescent="0.25">
      <c r="A193" s="11" t="s">
        <v>185</v>
      </c>
      <c r="B193" s="12" t="s">
        <v>190</v>
      </c>
      <c r="C193" s="12" t="s">
        <v>194</v>
      </c>
      <c r="D193" s="12" t="s">
        <v>186</v>
      </c>
      <c r="E193" s="13">
        <v>893.8</v>
      </c>
      <c r="F193" s="13">
        <v>1760</v>
      </c>
      <c r="G193" s="13">
        <v>1780</v>
      </c>
    </row>
    <row r="194" spans="1:8" ht="30.6" outlineLevel="6" x14ac:dyDescent="0.25">
      <c r="A194" s="11" t="s">
        <v>38</v>
      </c>
      <c r="B194" s="12" t="s">
        <v>190</v>
      </c>
      <c r="C194" s="12" t="s">
        <v>194</v>
      </c>
      <c r="D194" s="12" t="s">
        <v>39</v>
      </c>
      <c r="E194" s="13">
        <v>200</v>
      </c>
      <c r="F194" s="13">
        <v>200</v>
      </c>
      <c r="G194" s="13">
        <v>200</v>
      </c>
    </row>
    <row r="195" spans="1:8" ht="13.2" outlineLevel="6" x14ac:dyDescent="0.25">
      <c r="A195" s="11" t="s">
        <v>40</v>
      </c>
      <c r="B195" s="12" t="s">
        <v>190</v>
      </c>
      <c r="C195" s="12" t="s">
        <v>194</v>
      </c>
      <c r="D195" s="12" t="s">
        <v>41</v>
      </c>
      <c r="E195" s="13">
        <v>2800</v>
      </c>
      <c r="F195" s="13">
        <v>2900</v>
      </c>
      <c r="G195" s="13">
        <v>3000</v>
      </c>
    </row>
    <row r="196" spans="1:8" ht="20.399999999999999" outlineLevel="6" x14ac:dyDescent="0.25">
      <c r="A196" s="11" t="s">
        <v>197</v>
      </c>
      <c r="B196" s="12" t="s">
        <v>190</v>
      </c>
      <c r="C196" s="12" t="s">
        <v>194</v>
      </c>
      <c r="D196" s="12" t="s">
        <v>198</v>
      </c>
      <c r="E196" s="13">
        <v>176</v>
      </c>
      <c r="F196" s="13">
        <v>176</v>
      </c>
      <c r="G196" s="13">
        <v>176</v>
      </c>
    </row>
    <row r="197" spans="1:8" ht="13.2" outlineLevel="6" x14ac:dyDescent="0.25">
      <c r="A197" s="11" t="s">
        <v>42</v>
      </c>
      <c r="B197" s="12" t="s">
        <v>190</v>
      </c>
      <c r="C197" s="12" t="s">
        <v>194</v>
      </c>
      <c r="D197" s="12" t="s">
        <v>43</v>
      </c>
      <c r="E197" s="13">
        <v>50</v>
      </c>
      <c r="F197" s="13">
        <v>100</v>
      </c>
      <c r="G197" s="13">
        <v>100</v>
      </c>
    </row>
    <row r="198" spans="1:8" ht="132.6" outlineLevel="5" x14ac:dyDescent="0.25">
      <c r="A198" s="14" t="s">
        <v>199</v>
      </c>
      <c r="B198" s="9" t="s">
        <v>190</v>
      </c>
      <c r="C198" s="9" t="s">
        <v>200</v>
      </c>
      <c r="D198" s="9"/>
      <c r="E198" s="37">
        <f>E199+E200+E201+E202+E203</f>
        <v>2311.6</v>
      </c>
      <c r="F198" s="10">
        <f t="shared" ref="F198:H198" si="94">F199+F200+F201++F202+F203</f>
        <v>3790</v>
      </c>
      <c r="G198" s="10">
        <f t="shared" si="94"/>
        <v>3814</v>
      </c>
      <c r="H198" s="10">
        <f t="shared" si="94"/>
        <v>0</v>
      </c>
    </row>
    <row r="199" spans="1:8" ht="13.2" outlineLevel="6" x14ac:dyDescent="0.25">
      <c r="A199" s="11" t="s">
        <v>183</v>
      </c>
      <c r="B199" s="12" t="s">
        <v>190</v>
      </c>
      <c r="C199" s="12" t="s">
        <v>200</v>
      </c>
      <c r="D199" s="12" t="s">
        <v>184</v>
      </c>
      <c r="E199" s="13">
        <v>1792</v>
      </c>
      <c r="F199" s="13">
        <v>2730</v>
      </c>
      <c r="G199" s="13">
        <v>2750</v>
      </c>
    </row>
    <row r="200" spans="1:8" ht="20.399999999999999" outlineLevel="6" x14ac:dyDescent="0.25">
      <c r="A200" s="11" t="s">
        <v>195</v>
      </c>
      <c r="B200" s="12" t="s">
        <v>190</v>
      </c>
      <c r="C200" s="12" t="s">
        <v>200</v>
      </c>
      <c r="D200" s="12" t="s">
        <v>196</v>
      </c>
      <c r="E200" s="13">
        <v>20</v>
      </c>
      <c r="F200" s="13">
        <v>20</v>
      </c>
      <c r="G200" s="13">
        <v>20</v>
      </c>
    </row>
    <row r="201" spans="1:8" ht="40.799999999999997" outlineLevel="6" x14ac:dyDescent="0.25">
      <c r="A201" s="11" t="s">
        <v>185</v>
      </c>
      <c r="B201" s="12" t="s">
        <v>190</v>
      </c>
      <c r="C201" s="12" t="s">
        <v>200</v>
      </c>
      <c r="D201" s="12" t="s">
        <v>186</v>
      </c>
      <c r="E201" s="13">
        <v>339.6</v>
      </c>
      <c r="F201" s="13">
        <v>850</v>
      </c>
      <c r="G201" s="13">
        <v>860</v>
      </c>
    </row>
    <row r="202" spans="1:8" ht="30.6" outlineLevel="6" x14ac:dyDescent="0.25">
      <c r="A202" s="11" t="s">
        <v>38</v>
      </c>
      <c r="B202" s="12" t="s">
        <v>190</v>
      </c>
      <c r="C202" s="12" t="s">
        <v>200</v>
      </c>
      <c r="D202" s="12" t="s">
        <v>39</v>
      </c>
      <c r="E202" s="13">
        <v>20</v>
      </c>
      <c r="F202" s="13">
        <v>50</v>
      </c>
      <c r="G202" s="13">
        <v>38</v>
      </c>
    </row>
    <row r="203" spans="1:8" ht="13.2" outlineLevel="6" x14ac:dyDescent="0.25">
      <c r="A203" s="11" t="s">
        <v>40</v>
      </c>
      <c r="B203" s="12" t="s">
        <v>190</v>
      </c>
      <c r="C203" s="12" t="s">
        <v>200</v>
      </c>
      <c r="D203" s="12" t="s">
        <v>41</v>
      </c>
      <c r="E203" s="13">
        <v>140</v>
      </c>
      <c r="F203" s="13">
        <v>140</v>
      </c>
      <c r="G203" s="13">
        <v>146</v>
      </c>
    </row>
    <row r="204" spans="1:8" ht="132.6" outlineLevel="5" x14ac:dyDescent="0.25">
      <c r="A204" s="14" t="s">
        <v>201</v>
      </c>
      <c r="B204" s="9" t="s">
        <v>190</v>
      </c>
      <c r="C204" s="9" t="s">
        <v>202</v>
      </c>
      <c r="D204" s="9"/>
      <c r="E204" s="37">
        <f>E205+E206+E207</f>
        <v>520</v>
      </c>
      <c r="F204" s="10">
        <f t="shared" ref="F204:G204" si="95">F207</f>
        <v>0</v>
      </c>
      <c r="G204" s="10">
        <f t="shared" si="95"/>
        <v>200</v>
      </c>
    </row>
    <row r="205" spans="1:8" ht="13.2" outlineLevel="5" x14ac:dyDescent="0.25">
      <c r="A205" s="41" t="s">
        <v>40</v>
      </c>
      <c r="B205" s="42" t="s">
        <v>190</v>
      </c>
      <c r="C205" s="39" t="s">
        <v>202</v>
      </c>
      <c r="D205" s="42" t="s">
        <v>41</v>
      </c>
      <c r="E205" s="43">
        <v>70</v>
      </c>
      <c r="F205" s="44"/>
      <c r="G205" s="44"/>
    </row>
    <row r="206" spans="1:8" ht="13.2" outlineLevel="5" x14ac:dyDescent="0.25">
      <c r="A206" s="41" t="s">
        <v>40</v>
      </c>
      <c r="B206" s="42" t="s">
        <v>190</v>
      </c>
      <c r="C206" s="39" t="s">
        <v>202</v>
      </c>
      <c r="D206" s="42" t="s">
        <v>41</v>
      </c>
      <c r="E206" s="43">
        <v>250</v>
      </c>
      <c r="F206" s="44"/>
      <c r="G206" s="44"/>
    </row>
    <row r="207" spans="1:8" ht="13.2" outlineLevel="6" x14ac:dyDescent="0.25">
      <c r="A207" s="38" t="s">
        <v>40</v>
      </c>
      <c r="B207" s="39" t="s">
        <v>190</v>
      </c>
      <c r="C207" s="39" t="s">
        <v>202</v>
      </c>
      <c r="D207" s="39" t="s">
        <v>41</v>
      </c>
      <c r="E207" s="40">
        <v>200</v>
      </c>
      <c r="F207" s="40">
        <v>0</v>
      </c>
      <c r="G207" s="40">
        <v>200</v>
      </c>
    </row>
    <row r="208" spans="1:8" ht="13.2" outlineLevel="6" x14ac:dyDescent="0.25">
      <c r="A208" s="33"/>
      <c r="B208" s="34"/>
      <c r="C208" s="34"/>
      <c r="D208" s="34"/>
      <c r="E208" s="36">
        <f>E209+E212</f>
        <v>6008.4</v>
      </c>
      <c r="F208" s="35"/>
      <c r="G208" s="35"/>
    </row>
    <row r="209" spans="1:7" ht="132.6" outlineLevel="5" x14ac:dyDescent="0.25">
      <c r="A209" s="14" t="s">
        <v>199</v>
      </c>
      <c r="B209" s="9" t="s">
        <v>190</v>
      </c>
      <c r="C209" s="9" t="s">
        <v>203</v>
      </c>
      <c r="D209" s="9"/>
      <c r="E209" s="10">
        <f>E210+E211</f>
        <v>4620</v>
      </c>
      <c r="F209" s="10">
        <v>0</v>
      </c>
      <c r="G209" s="10">
        <v>0</v>
      </c>
    </row>
    <row r="210" spans="1:7" ht="13.2" outlineLevel="6" x14ac:dyDescent="0.25">
      <c r="A210" s="11" t="s">
        <v>183</v>
      </c>
      <c r="B210" s="12" t="s">
        <v>190</v>
      </c>
      <c r="C210" s="12" t="s">
        <v>203</v>
      </c>
      <c r="D210" s="12" t="s">
        <v>184</v>
      </c>
      <c r="E210" s="13">
        <v>3004</v>
      </c>
      <c r="F210" s="13">
        <v>0</v>
      </c>
      <c r="G210" s="13">
        <v>0</v>
      </c>
    </row>
    <row r="211" spans="1:7" ht="40.799999999999997" outlineLevel="6" x14ac:dyDescent="0.25">
      <c r="A211" s="11" t="s">
        <v>185</v>
      </c>
      <c r="B211" s="12" t="s">
        <v>190</v>
      </c>
      <c r="C211" s="12" t="s">
        <v>203</v>
      </c>
      <c r="D211" s="12" t="s">
        <v>186</v>
      </c>
      <c r="E211" s="13">
        <v>1616</v>
      </c>
      <c r="F211" s="13">
        <v>0</v>
      </c>
      <c r="G211" s="13">
        <v>0</v>
      </c>
    </row>
    <row r="212" spans="1:7" ht="132.6" outlineLevel="5" x14ac:dyDescent="0.25">
      <c r="A212" s="14" t="s">
        <v>193</v>
      </c>
      <c r="B212" s="9" t="s">
        <v>190</v>
      </c>
      <c r="C212" s="9" t="s">
        <v>204</v>
      </c>
      <c r="D212" s="9"/>
      <c r="E212" s="10">
        <f>E213+E214</f>
        <v>1388.4</v>
      </c>
      <c r="F212" s="10">
        <v>0</v>
      </c>
      <c r="G212" s="10">
        <v>0</v>
      </c>
    </row>
    <row r="213" spans="1:7" ht="13.2" outlineLevel="6" x14ac:dyDescent="0.25">
      <c r="A213" s="11" t="s">
        <v>183</v>
      </c>
      <c r="B213" s="12" t="s">
        <v>190</v>
      </c>
      <c r="C213" s="12" t="s">
        <v>204</v>
      </c>
      <c r="D213" s="12" t="s">
        <v>184</v>
      </c>
      <c r="E213" s="13">
        <v>908</v>
      </c>
      <c r="F213" s="13">
        <v>0</v>
      </c>
      <c r="G213" s="13">
        <v>0</v>
      </c>
    </row>
    <row r="214" spans="1:7" ht="40.799999999999997" outlineLevel="6" x14ac:dyDescent="0.25">
      <c r="A214" s="11" t="s">
        <v>185</v>
      </c>
      <c r="B214" s="12" t="s">
        <v>190</v>
      </c>
      <c r="C214" s="12" t="s">
        <v>204</v>
      </c>
      <c r="D214" s="12" t="s">
        <v>186</v>
      </c>
      <c r="E214" s="13">
        <v>480.4</v>
      </c>
      <c r="F214" s="13">
        <v>0</v>
      </c>
      <c r="G214" s="13">
        <v>0</v>
      </c>
    </row>
    <row r="215" spans="1:7" ht="13.2" outlineLevel="6" x14ac:dyDescent="0.25">
      <c r="A215" s="33"/>
      <c r="B215" s="34" t="s">
        <v>190</v>
      </c>
      <c r="C215" s="34" t="s">
        <v>231</v>
      </c>
      <c r="D215" s="34" t="s">
        <v>41</v>
      </c>
      <c r="E215" s="22">
        <v>300</v>
      </c>
      <c r="F215" s="35"/>
      <c r="G215" s="35"/>
    </row>
    <row r="216" spans="1:7" ht="22.8" customHeight="1" x14ac:dyDescent="0.25">
      <c r="A216" s="23" t="s">
        <v>205</v>
      </c>
      <c r="B216" s="24" t="s">
        <v>206</v>
      </c>
      <c r="C216" s="24"/>
      <c r="D216" s="24"/>
      <c r="E216" s="25">
        <f>E217</f>
        <v>1250</v>
      </c>
      <c r="F216" s="25">
        <f t="shared" ref="F216:G216" si="96">F217</f>
        <v>1300</v>
      </c>
      <c r="G216" s="25">
        <f t="shared" si="96"/>
        <v>1400</v>
      </c>
    </row>
    <row r="217" spans="1:7" ht="13.2" outlineLevel="1" x14ac:dyDescent="0.25">
      <c r="A217" s="8" t="s">
        <v>207</v>
      </c>
      <c r="B217" s="9" t="s">
        <v>208</v>
      </c>
      <c r="C217" s="9"/>
      <c r="D217" s="9"/>
      <c r="E217" s="10">
        <f>E218</f>
        <v>1250</v>
      </c>
      <c r="F217" s="10">
        <f t="shared" ref="F217:G217" si="97">F218</f>
        <v>1300</v>
      </c>
      <c r="G217" s="10">
        <f t="shared" si="97"/>
        <v>1400</v>
      </c>
    </row>
    <row r="218" spans="1:7" ht="20.399999999999999" outlineLevel="2" x14ac:dyDescent="0.25">
      <c r="A218" s="8" t="s">
        <v>12</v>
      </c>
      <c r="B218" s="9" t="s">
        <v>208</v>
      </c>
      <c r="C218" s="9" t="s">
        <v>13</v>
      </c>
      <c r="D218" s="9"/>
      <c r="E218" s="10">
        <f>E219</f>
        <v>1250</v>
      </c>
      <c r="F218" s="10">
        <f t="shared" ref="F218:G218" si="98">F219</f>
        <v>1300</v>
      </c>
      <c r="G218" s="10">
        <f t="shared" si="98"/>
        <v>1400</v>
      </c>
    </row>
    <row r="219" spans="1:7" ht="13.2" outlineLevel="3" x14ac:dyDescent="0.25">
      <c r="A219" s="8" t="s">
        <v>50</v>
      </c>
      <c r="B219" s="9" t="s">
        <v>208</v>
      </c>
      <c r="C219" s="9" t="s">
        <v>51</v>
      </c>
      <c r="D219" s="9"/>
      <c r="E219" s="10">
        <f>E221</f>
        <v>1250</v>
      </c>
      <c r="F219" s="10">
        <f t="shared" ref="F219:G219" si="99">F221</f>
        <v>1300</v>
      </c>
      <c r="G219" s="10">
        <f t="shared" si="99"/>
        <v>1400</v>
      </c>
    </row>
    <row r="220" spans="1:7" ht="13.2" outlineLevel="4" x14ac:dyDescent="0.25">
      <c r="A220" s="8" t="s">
        <v>52</v>
      </c>
      <c r="B220" s="9" t="s">
        <v>208</v>
      </c>
      <c r="C220" s="9" t="s">
        <v>53</v>
      </c>
      <c r="D220" s="9"/>
      <c r="E220" s="10">
        <f>E221</f>
        <v>1250</v>
      </c>
      <c r="F220" s="10">
        <f t="shared" ref="F220:G220" si="100">F221</f>
        <v>1300</v>
      </c>
      <c r="G220" s="10">
        <f t="shared" si="100"/>
        <v>1400</v>
      </c>
    </row>
    <row r="221" spans="1:7" ht="30.6" outlineLevel="5" x14ac:dyDescent="0.25">
      <c r="A221" s="8" t="s">
        <v>209</v>
      </c>
      <c r="B221" s="9" t="s">
        <v>208</v>
      </c>
      <c r="C221" s="9" t="s">
        <v>210</v>
      </c>
      <c r="D221" s="9"/>
      <c r="E221" s="10">
        <f>E222</f>
        <v>1250</v>
      </c>
      <c r="F221" s="10">
        <f t="shared" ref="F221:G221" si="101">F222</f>
        <v>1300</v>
      </c>
      <c r="G221" s="10">
        <f t="shared" si="101"/>
        <v>1400</v>
      </c>
    </row>
    <row r="222" spans="1:7" ht="30.6" outlineLevel="6" x14ac:dyDescent="0.25">
      <c r="A222" s="11" t="s">
        <v>211</v>
      </c>
      <c r="B222" s="12" t="s">
        <v>208</v>
      </c>
      <c r="C222" s="12" t="s">
        <v>210</v>
      </c>
      <c r="D222" s="12" t="s">
        <v>212</v>
      </c>
      <c r="E222" s="13">
        <v>1250</v>
      </c>
      <c r="F222" s="13">
        <v>1300</v>
      </c>
      <c r="G222" s="13">
        <v>1400</v>
      </c>
    </row>
    <row r="223" spans="1:7" ht="13.2" x14ac:dyDescent="0.25">
      <c r="A223" s="23" t="s">
        <v>213</v>
      </c>
      <c r="B223" s="24" t="s">
        <v>214</v>
      </c>
      <c r="C223" s="24"/>
      <c r="D223" s="24"/>
      <c r="E223" s="25">
        <f t="shared" ref="E223:E228" si="102">E224</f>
        <v>400</v>
      </c>
      <c r="F223" s="25">
        <v>300</v>
      </c>
      <c r="G223" s="25">
        <v>300</v>
      </c>
    </row>
    <row r="224" spans="1:7" ht="13.2" outlineLevel="1" x14ac:dyDescent="0.25">
      <c r="A224" s="8" t="s">
        <v>215</v>
      </c>
      <c r="B224" s="9" t="s">
        <v>216</v>
      </c>
      <c r="C224" s="9"/>
      <c r="D224" s="9"/>
      <c r="E224" s="10">
        <f t="shared" si="102"/>
        <v>400</v>
      </c>
      <c r="F224" s="10">
        <v>300</v>
      </c>
      <c r="G224" s="10">
        <v>300</v>
      </c>
    </row>
    <row r="225" spans="1:7" ht="20.399999999999999" outlineLevel="2" x14ac:dyDescent="0.25">
      <c r="A225" s="8" t="s">
        <v>94</v>
      </c>
      <c r="B225" s="9" t="s">
        <v>216</v>
      </c>
      <c r="C225" s="9" t="s">
        <v>95</v>
      </c>
      <c r="D225" s="9"/>
      <c r="E225" s="10">
        <f t="shared" si="102"/>
        <v>400</v>
      </c>
      <c r="F225" s="10">
        <v>300</v>
      </c>
      <c r="G225" s="10">
        <v>300</v>
      </c>
    </row>
    <row r="226" spans="1:7" ht="71.400000000000006" outlineLevel="3" x14ac:dyDescent="0.25">
      <c r="A226" s="8" t="s">
        <v>96</v>
      </c>
      <c r="B226" s="9" t="s">
        <v>216</v>
      </c>
      <c r="C226" s="9" t="s">
        <v>97</v>
      </c>
      <c r="D226" s="9"/>
      <c r="E226" s="10">
        <f t="shared" si="102"/>
        <v>400</v>
      </c>
      <c r="F226" s="10">
        <v>300</v>
      </c>
      <c r="G226" s="10">
        <v>300</v>
      </c>
    </row>
    <row r="227" spans="1:7" ht="102" outlineLevel="4" x14ac:dyDescent="0.25">
      <c r="A227" s="8" t="s">
        <v>179</v>
      </c>
      <c r="B227" s="9" t="s">
        <v>216</v>
      </c>
      <c r="C227" s="9" t="s">
        <v>180</v>
      </c>
      <c r="D227" s="9"/>
      <c r="E227" s="10">
        <f t="shared" si="102"/>
        <v>400</v>
      </c>
      <c r="F227" s="10">
        <v>300</v>
      </c>
      <c r="G227" s="10">
        <v>300</v>
      </c>
    </row>
    <row r="228" spans="1:7" ht="122.4" outlineLevel="5" x14ac:dyDescent="0.25">
      <c r="A228" s="14" t="s">
        <v>217</v>
      </c>
      <c r="B228" s="9" t="s">
        <v>216</v>
      </c>
      <c r="C228" s="9" t="s">
        <v>218</v>
      </c>
      <c r="D228" s="9"/>
      <c r="E228" s="10">
        <f t="shared" si="102"/>
        <v>400</v>
      </c>
      <c r="F228" s="10">
        <v>300</v>
      </c>
      <c r="G228" s="10">
        <v>300</v>
      </c>
    </row>
    <row r="229" spans="1:7" ht="13.2" outlineLevel="6" x14ac:dyDescent="0.25">
      <c r="A229" s="11" t="s">
        <v>40</v>
      </c>
      <c r="B229" s="12" t="s">
        <v>216</v>
      </c>
      <c r="C229" s="12" t="s">
        <v>218</v>
      </c>
      <c r="D229" s="12" t="s">
        <v>41</v>
      </c>
      <c r="E229" s="13">
        <v>400</v>
      </c>
      <c r="F229" s="13">
        <v>300</v>
      </c>
      <c r="G229" s="13">
        <v>300</v>
      </c>
    </row>
  </sheetData>
  <mergeCells count="10">
    <mergeCell ref="A1:G1"/>
    <mergeCell ref="A10:G10"/>
    <mergeCell ref="A4:G4"/>
    <mergeCell ref="A5:G5"/>
    <mergeCell ref="A2:H2"/>
    <mergeCell ref="A3:H3"/>
    <mergeCell ref="A6:H6"/>
    <mergeCell ref="A7:G7"/>
    <mergeCell ref="A8:G8"/>
    <mergeCell ref="A9:G9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rep:2.51.0.87</dc:description>
  <cp:lastModifiedBy>Петрова Людмила Алексеевна</cp:lastModifiedBy>
  <cp:lastPrinted>2020-11-16T13:21:43Z</cp:lastPrinted>
  <dcterms:created xsi:type="dcterms:W3CDTF">2020-10-13T09:41:33Z</dcterms:created>
  <dcterms:modified xsi:type="dcterms:W3CDTF">2020-11-26T12:56:32Z</dcterms:modified>
</cp:coreProperties>
</file>