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БЮДЖЕТ  2022-2024 - копия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Бюджет!$A$21</definedName>
    <definedName name="FIO" localSheetId="0">Бюджет!$F$21</definedName>
    <definedName name="LAST_CELL" localSheetId="0">Бюджет!#REF!</definedName>
    <definedName name="SIGN" localSheetId="0">Бюджет!$A$21:$H$22</definedName>
  </definedNames>
  <calcPr calcId="162913"/>
</workbook>
</file>

<file path=xl/calcChain.xml><?xml version="1.0" encoding="utf-8"?>
<calcChain xmlns="http://schemas.openxmlformats.org/spreadsheetml/2006/main">
  <c r="G24" i="1" l="1"/>
  <c r="F24" i="1"/>
  <c r="E34" i="1"/>
  <c r="E33" i="1" s="1"/>
  <c r="E25" i="1" s="1"/>
  <c r="E24" i="1" s="1"/>
  <c r="E26" i="1"/>
  <c r="F201" i="1" l="1"/>
  <c r="G201" i="1"/>
  <c r="F200" i="1"/>
  <c r="G200" i="1"/>
  <c r="F212" i="1"/>
  <c r="G212" i="1"/>
  <c r="E212" i="1"/>
  <c r="E201" i="1"/>
  <c r="E200" i="1" s="1"/>
  <c r="E165" i="1"/>
  <c r="E155" i="1"/>
  <c r="F155" i="1"/>
  <c r="G155" i="1"/>
  <c r="G59" i="1" l="1"/>
  <c r="G58" i="1" s="1"/>
  <c r="G57" i="1" s="1"/>
  <c r="G56" i="1" s="1"/>
  <c r="G55" i="1" s="1"/>
  <c r="H16" i="1"/>
  <c r="F139" i="1"/>
  <c r="F138" i="1" s="1"/>
  <c r="G139" i="1"/>
  <c r="G138" i="1" s="1"/>
  <c r="G137" i="1" s="1"/>
  <c r="G239" i="1" l="1"/>
  <c r="G238" i="1" s="1"/>
  <c r="G237" i="1" s="1"/>
  <c r="F224" i="1"/>
  <c r="F221" i="1"/>
  <c r="E150" i="1"/>
  <c r="F145" i="1"/>
  <c r="F137" i="1" s="1"/>
  <c r="G235" i="1" l="1"/>
  <c r="G236" i="1"/>
  <c r="E221" i="1"/>
  <c r="E224" i="1"/>
  <c r="H147" i="1"/>
  <c r="F71" i="1" l="1"/>
  <c r="H118" i="1"/>
  <c r="H102" i="1"/>
  <c r="H182" i="1"/>
  <c r="H15" i="1" s="1"/>
  <c r="E240" i="1"/>
  <c r="E239" i="1" s="1"/>
  <c r="E238" i="1" s="1"/>
  <c r="E237" i="1" s="1"/>
  <c r="E236" i="1" s="1"/>
  <c r="E235" i="1" s="1"/>
  <c r="F233" i="1"/>
  <c r="F232" i="1" s="1"/>
  <c r="G233" i="1"/>
  <c r="G231" i="1" s="1"/>
  <c r="G230" i="1" s="1"/>
  <c r="G229" i="1" s="1"/>
  <c r="G228" i="1" s="1"/>
  <c r="E233" i="1"/>
  <c r="E232" i="1" s="1"/>
  <c r="H201" i="1"/>
  <c r="H212" i="1"/>
  <c r="F193" i="1"/>
  <c r="F192" i="1" s="1"/>
  <c r="F191" i="1" s="1"/>
  <c r="F190" i="1" s="1"/>
  <c r="F189" i="1" s="1"/>
  <c r="F188" i="1" s="1"/>
  <c r="G193" i="1"/>
  <c r="G192" i="1" s="1"/>
  <c r="G191" i="1" s="1"/>
  <c r="G190" i="1" s="1"/>
  <c r="G189" i="1" s="1"/>
  <c r="G188" i="1" s="1"/>
  <c r="H193" i="1"/>
  <c r="E193" i="1"/>
  <c r="E192" i="1" s="1"/>
  <c r="E191" i="1" s="1"/>
  <c r="E190" i="1" s="1"/>
  <c r="E189" i="1" s="1"/>
  <c r="E188" i="1" s="1"/>
  <c r="F186" i="1"/>
  <c r="G186" i="1"/>
  <c r="E186" i="1"/>
  <c r="F184" i="1"/>
  <c r="G184" i="1"/>
  <c r="E184" i="1"/>
  <c r="F180" i="1"/>
  <c r="E180" i="1"/>
  <c r="F172" i="1"/>
  <c r="G172" i="1"/>
  <c r="E172" i="1"/>
  <c r="F170" i="1"/>
  <c r="G170" i="1"/>
  <c r="E170" i="1"/>
  <c r="F168" i="1"/>
  <c r="G168" i="1"/>
  <c r="E168" i="1"/>
  <c r="F166" i="1"/>
  <c r="G166" i="1"/>
  <c r="H166" i="1"/>
  <c r="E166" i="1"/>
  <c r="H154" i="1"/>
  <c r="F154" i="1"/>
  <c r="F153" i="1" s="1"/>
  <c r="F152" i="1" s="1"/>
  <c r="G154" i="1"/>
  <c r="G153" i="1" s="1"/>
  <c r="G152" i="1" s="1"/>
  <c r="E154" i="1"/>
  <c r="E153" i="1" s="1"/>
  <c r="E152" i="1" s="1"/>
  <c r="H149" i="1"/>
  <c r="F150" i="1"/>
  <c r="F149" i="1" s="1"/>
  <c r="F148" i="1" s="1"/>
  <c r="F147" i="1" s="1"/>
  <c r="G150" i="1"/>
  <c r="G149" i="1" s="1"/>
  <c r="G148" i="1" s="1"/>
  <c r="G147" i="1" s="1"/>
  <c r="E149" i="1"/>
  <c r="E148" i="1" s="1"/>
  <c r="E143" i="1"/>
  <c r="E139" i="1"/>
  <c r="E138" i="1" s="1"/>
  <c r="E137" i="1" s="1"/>
  <c r="F133" i="1"/>
  <c r="G133" i="1"/>
  <c r="E133" i="1"/>
  <c r="E131" i="1"/>
  <c r="F131" i="1"/>
  <c r="F130" i="1" s="1"/>
  <c r="G131" i="1"/>
  <c r="G130" i="1" s="1"/>
  <c r="F124" i="1"/>
  <c r="F121" i="1" s="1"/>
  <c r="F120" i="1" s="1"/>
  <c r="F119" i="1" s="1"/>
  <c r="F118" i="1" s="1"/>
  <c r="G124" i="1"/>
  <c r="G121" i="1" s="1"/>
  <c r="G120" i="1" s="1"/>
  <c r="G119" i="1" s="1"/>
  <c r="G118" i="1" s="1"/>
  <c r="E124" i="1"/>
  <c r="E121" i="1" s="1"/>
  <c r="E120" i="1" s="1"/>
  <c r="E119" i="1" s="1"/>
  <c r="E118" i="1" s="1"/>
  <c r="G114" i="1"/>
  <c r="F112" i="1"/>
  <c r="G112" i="1"/>
  <c r="F114" i="1"/>
  <c r="E114" i="1"/>
  <c r="E112" i="1"/>
  <c r="F109" i="1"/>
  <c r="G109" i="1"/>
  <c r="E109" i="1"/>
  <c r="F107" i="1"/>
  <c r="G107" i="1"/>
  <c r="E107" i="1"/>
  <c r="F105" i="1"/>
  <c r="G105" i="1"/>
  <c r="E105" i="1"/>
  <c r="F88" i="1"/>
  <c r="F87" i="1" s="1"/>
  <c r="F86" i="1" s="1"/>
  <c r="F85" i="1" s="1"/>
  <c r="F84" i="1" s="1"/>
  <c r="F83" i="1" s="1"/>
  <c r="G88" i="1"/>
  <c r="G87" i="1" s="1"/>
  <c r="G86" i="1" s="1"/>
  <c r="G85" i="1" s="1"/>
  <c r="G84" i="1" s="1"/>
  <c r="G83" i="1" s="1"/>
  <c r="E88" i="1"/>
  <c r="E87" i="1" s="1"/>
  <c r="E86" i="1" s="1"/>
  <c r="E85" i="1" s="1"/>
  <c r="E84" i="1" s="1"/>
  <c r="E83" i="1" s="1"/>
  <c r="F80" i="1"/>
  <c r="F79" i="1" s="1"/>
  <c r="F78" i="1" s="1"/>
  <c r="F77" i="1" s="1"/>
  <c r="F76" i="1" s="1"/>
  <c r="F75" i="1" s="1"/>
  <c r="G80" i="1"/>
  <c r="G79" i="1" s="1"/>
  <c r="G78" i="1" s="1"/>
  <c r="G77" i="1" s="1"/>
  <c r="G76" i="1" s="1"/>
  <c r="G75" i="1" s="1"/>
  <c r="H80" i="1"/>
  <c r="E80" i="1"/>
  <c r="E79" i="1" s="1"/>
  <c r="E78" i="1" s="1"/>
  <c r="E77" i="1" s="1"/>
  <c r="E76" i="1" s="1"/>
  <c r="E75" i="1" s="1"/>
  <c r="F73" i="1"/>
  <c r="G73" i="1"/>
  <c r="E73" i="1"/>
  <c r="F69" i="1"/>
  <c r="G69" i="1"/>
  <c r="E69" i="1"/>
  <c r="F67" i="1"/>
  <c r="G67" i="1"/>
  <c r="E67" i="1"/>
  <c r="F65" i="1"/>
  <c r="G65" i="1"/>
  <c r="H65" i="1"/>
  <c r="E65" i="1"/>
  <c r="F53" i="1"/>
  <c r="G53" i="1"/>
  <c r="E53" i="1"/>
  <c r="F51" i="1"/>
  <c r="G51" i="1"/>
  <c r="E51" i="1"/>
  <c r="F49" i="1"/>
  <c r="G49" i="1"/>
  <c r="E49" i="1"/>
  <c r="H26" i="1"/>
  <c r="F34" i="1"/>
  <c r="F33" i="1" s="1"/>
  <c r="G34" i="1"/>
  <c r="G33" i="1" s="1"/>
  <c r="F30" i="1"/>
  <c r="G30" i="1"/>
  <c r="F27" i="1"/>
  <c r="G27" i="1"/>
  <c r="E30" i="1"/>
  <c r="E27" i="1"/>
  <c r="E23" i="1" l="1"/>
  <c r="F23" i="1"/>
  <c r="G23" i="1"/>
  <c r="F231" i="1"/>
  <c r="F230" i="1" s="1"/>
  <c r="F229" i="1" s="1"/>
  <c r="F228" i="1" s="1"/>
  <c r="E199" i="1"/>
  <c r="E198" i="1" s="1"/>
  <c r="E197" i="1" s="1"/>
  <c r="E196" i="1" s="1"/>
  <c r="F199" i="1"/>
  <c r="F198" i="1" s="1"/>
  <c r="F197" i="1" s="1"/>
  <c r="F196" i="1" s="1"/>
  <c r="G199" i="1"/>
  <c r="G198" i="1" s="1"/>
  <c r="G197" i="1" s="1"/>
  <c r="G196" i="1" s="1"/>
  <c r="G232" i="1"/>
  <c r="E183" i="1"/>
  <c r="E182" i="1" s="1"/>
  <c r="G183" i="1"/>
  <c r="G182" i="1" s="1"/>
  <c r="F183" i="1"/>
  <c r="F182" i="1" s="1"/>
  <c r="E164" i="1"/>
  <c r="E163" i="1" s="1"/>
  <c r="E162" i="1" s="1"/>
  <c r="F136" i="1"/>
  <c r="F135" i="1" s="1"/>
  <c r="E64" i="1"/>
  <c r="E63" i="1" s="1"/>
  <c r="E62" i="1" s="1"/>
  <c r="E61" i="1" s="1"/>
  <c r="F165" i="1"/>
  <c r="F164" i="1" s="1"/>
  <c r="F163" i="1" s="1"/>
  <c r="F162" i="1" s="1"/>
  <c r="G26" i="1"/>
  <c r="G25" i="1" s="1"/>
  <c r="G48" i="1"/>
  <c r="G47" i="1" s="1"/>
  <c r="G46" i="1" s="1"/>
  <c r="G45" i="1" s="1"/>
  <c r="F48" i="1"/>
  <c r="F47" i="1" s="1"/>
  <c r="F46" i="1" s="1"/>
  <c r="F45" i="1" s="1"/>
  <c r="G165" i="1"/>
  <c r="G164" i="1" s="1"/>
  <c r="G163" i="1" s="1"/>
  <c r="G162" i="1" s="1"/>
  <c r="E231" i="1"/>
  <c r="E230" i="1" s="1"/>
  <c r="E229" i="1" s="1"/>
  <c r="E228" i="1" s="1"/>
  <c r="E147" i="1"/>
  <c r="E48" i="1"/>
  <c r="E47" i="1" s="1"/>
  <c r="E46" i="1" s="1"/>
  <c r="E45" i="1" s="1"/>
  <c r="F64" i="1"/>
  <c r="F63" i="1" s="1"/>
  <c r="F62" i="1" s="1"/>
  <c r="F61" i="1" s="1"/>
  <c r="G136" i="1"/>
  <c r="G135" i="1" s="1"/>
  <c r="F26" i="1"/>
  <c r="F25" i="1" s="1"/>
  <c r="G64" i="1"/>
  <c r="G63" i="1" s="1"/>
  <c r="G62" i="1" s="1"/>
  <c r="G61" i="1" s="1"/>
  <c r="E104" i="1"/>
  <c r="E103" i="1" s="1"/>
  <c r="E102" i="1" s="1"/>
  <c r="E101" i="1" s="1"/>
  <c r="E94" i="1" s="1"/>
  <c r="E130" i="1"/>
  <c r="E136" i="1"/>
  <c r="E135" i="1" s="1"/>
  <c r="G129" i="1"/>
  <c r="G128" i="1" s="1"/>
  <c r="G104" i="1"/>
  <c r="G103" i="1" s="1"/>
  <c r="G102" i="1" s="1"/>
  <c r="G101" i="1" s="1"/>
  <c r="G94" i="1" s="1"/>
  <c r="F104" i="1"/>
  <c r="F103" i="1" s="1"/>
  <c r="F102" i="1" s="1"/>
  <c r="F101" i="1" s="1"/>
  <c r="F94" i="1" s="1"/>
  <c r="F129" i="1"/>
  <c r="F128" i="1" s="1"/>
  <c r="F127" i="1" l="1"/>
  <c r="F126" i="1" s="1"/>
  <c r="G127" i="1"/>
  <c r="G126" i="1" s="1"/>
  <c r="G16" i="1"/>
  <c r="E16" i="1"/>
  <c r="E129" i="1"/>
  <c r="E128" i="1" s="1"/>
  <c r="E127" i="1" s="1"/>
  <c r="E126" i="1" s="1"/>
  <c r="G15" i="1" l="1"/>
</calcChain>
</file>

<file path=xl/sharedStrings.xml><?xml version="1.0" encoding="utf-8"?>
<sst xmlns="http://schemas.openxmlformats.org/spreadsheetml/2006/main" count="729" uniqueCount="237">
  <si>
    <t>тыс. руб.</t>
  </si>
  <si>
    <t>Наименование кода</t>
  </si>
  <si>
    <t>КФСР</t>
  </si>
  <si>
    <t>КЦСР</t>
  </si>
  <si>
    <t>КВР</t>
  </si>
  <si>
    <t>Ассигнования 2022 год</t>
  </si>
  <si>
    <t>Итого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</si>
  <si>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</si>
  <si>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</si>
  <si>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</si>
  <si>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</si>
  <si>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</si>
  <si>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</si>
  <si>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</si>
  <si>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</si>
  <si>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Содержание органов местного самоуправления</t>
  </si>
  <si>
    <t>6180000000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</si>
  <si>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</si>
  <si>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</si>
  <si>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</si>
  <si>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</si>
  <si>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</si>
  <si>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</si>
  <si>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</si>
  <si>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</si>
  <si>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</si>
  <si>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</si>
  <si>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</si>
  <si>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</si>
  <si>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</si>
  <si>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</si>
  <si>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</si>
  <si>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</si>
  <si>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</si>
  <si>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</si>
  <si>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</si>
  <si>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</si>
  <si>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</si>
  <si>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</si>
  <si>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</si>
  <si>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</si>
  <si>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иных платежей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</si>
  <si>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</si>
  <si>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</si>
  <si>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</si>
  <si>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</si>
  <si>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</si>
  <si>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</si>
  <si>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</si>
  <si>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</t>
  </si>
  <si>
    <t>6200000000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</si>
  <si>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</si>
  <si>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</si>
  <si>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</si>
  <si>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</si>
  <si>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</si>
  <si>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</si>
  <si>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</si>
  <si>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</si>
  <si>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</si>
  <si>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</si>
  <si>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</si>
  <si>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</si>
  <si>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</si>
  <si>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</si>
  <si>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</si>
  <si>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</si>
  <si>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</si>
  <si>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</si>
  <si>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</si>
  <si>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</si>
  <si>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Исполнение судебных актов, вступивших в законную силу, в рамках непрограммных расходов ОМСУ</t>
  </si>
  <si>
    <t>6290015040</t>
  </si>
  <si>
    <t>Исполнение судебных актов Российской Федерации и мировых соглашений по возмещению причиненного вреда</t>
  </si>
  <si>
    <t>831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</si>
  <si>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</si>
  <si>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</si>
  <si>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</si>
  <si>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</si>
  <si>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Премии и гранты</t>
  </si>
  <si>
    <t>350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</si>
  <si>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</si>
  <si>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6290016271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</si>
  <si>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</si>
  <si>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</si>
  <si>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</si>
  <si>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</si>
  <si>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</si>
  <si>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</si>
  <si>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</si>
  <si>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</si>
  <si>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</si>
  <si>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</si>
  <si>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Программная часть сельских поселений</t>
  </si>
  <si>
    <t>7000000000</t>
  </si>
  <si>
    <t>Муниципальная программа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</si>
  <si>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7Ш00000000</t>
  </si>
  <si>
    <t>Подпрограмма "Обеспечение безопасности на территории МО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</si>
  <si>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7Ш20000000</t>
  </si>
  <si>
    <t>Обучение населения способам защиты и действиям в условиях ЧС, профилактические мероприятия по предупреждению чрезвычайных ситуаций и стихийных бедствий природного и техногенного характера в рамках подпрограммы "Обеспечение безопасности на территории МО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</si>
  <si>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7Ш20015100</t>
  </si>
  <si>
    <t>НАЦИОНАЛЬНАЯ ЭКОНОМИКА</t>
  </si>
  <si>
    <t>0400</t>
  </si>
  <si>
    <t>Сельское хозяйство и рыболовство</t>
  </si>
  <si>
    <t>0405</t>
  </si>
  <si>
    <t>Подпрограмма "Создание условий для экономического развития"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</si>
  <si>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7Ш10000000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</si>
  <si>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</si>
  <si>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7Ш10015520</t>
  </si>
  <si>
    <t>Дорожное хозяйство (дорожные фонды)</t>
  </si>
  <si>
    <t>0409</t>
  </si>
  <si>
    <t>Подпрограмма "Содержание и развитие автомобильных дорог общего пользования местного значения"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</si>
  <si>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7Ш60000000</t>
  </si>
  <si>
    <t>Мероприятия по улучшению безопасности движения на дорогах в рамках подпрограммы "Содержание и развитие автомобильных дорог общего пользования местного значения"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</si>
  <si>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7Ш60015540</t>
  </si>
  <si>
    <t>Содержание и ремонт автомобильных дорог местного значения с грунто-щебеночным покрытием в населенных пунктах поселения в рамках подпрогрммы "Содержание и развитие автомобильных дорог общего пользования местного значения"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</si>
  <si>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7Ш60016231</t>
  </si>
  <si>
    <t>Мероприятия по реконструкции (строительству) объектов (дорог и мостов) капитальных вложений в рамках подпрограммы "Содержание и развитие автомобильных дорог общего пользования местного значения"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</si>
  <si>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7Ш600S0120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</si>
  <si>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</si>
  <si>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</si>
  <si>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Ремонт и капитальный ремонт дорог с асфальто-бетонным покрытием местного значения общего пользования в рамках подпрогрммы "Содержание и развитие автомобильных дорог общего пользования местного значения"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</si>
  <si>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7Ш600S0140</t>
  </si>
  <si>
    <t>7Ш600S4660</t>
  </si>
  <si>
    <t>7Ш600S4770</t>
  </si>
  <si>
    <t>Другие вопросы в области национальной экономики</t>
  </si>
  <si>
    <t>0412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</si>
  <si>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</si>
  <si>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7Ш10015510</t>
  </si>
  <si>
    <t>ЖИЛИЩНО-КОММУНАЛЬНОЕ ХОЗЯЙСТВО</t>
  </si>
  <si>
    <t>0500</t>
  </si>
  <si>
    <t>Жилищное хозяйство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</si>
  <si>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</si>
  <si>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</si>
  <si>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</si>
  <si>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</si>
  <si>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</si>
  <si>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 и благоустройство территории"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</si>
  <si>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7Ш30000000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</si>
  <si>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</si>
  <si>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7Ш30015200</t>
  </si>
  <si>
    <t>Мероприятия в области жилищного хозяйства в рамках подпрограммы "Жилищно-коммунальное хозяйство и благоустройство территории"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</si>
  <si>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Мероприятия по переселению граждан из аварийного жилищного фонда в рамках подпрограммы "Жилищно-коммунальное хозяйство и благоустройство территории"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</si>
  <si>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7Ш3F367483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</si>
  <si>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</si>
  <si>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</si>
  <si>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7Ш3F367484</t>
  </si>
  <si>
    <t>7Ш3F36748S</t>
  </si>
  <si>
    <t>Коммунальное хозяйство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</si>
  <si>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</si>
  <si>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</si>
  <si>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</si>
  <si>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Подпрограмма "Газификация населенных пунктов на территории МО Рождественского сельского поселение" муниципальной программы "Социально-экономическое развитие Рождественского сельского поселения Гатчинского муниципального района"</t>
  </si>
  <si>
    <t>7Ш80000000</t>
  </si>
  <si>
    <t>Мероприятия по выполнению проетно-сметной документации в рамках подпрограммы "Газификация населенных пунктов на территории МО Рождественского сельского поселение" муниципальной программы "Социально-экономическое развитие Рождественского сельского поселения Гатчинского муниципального района"</t>
  </si>
  <si>
    <t>7Ш800S0200</t>
  </si>
  <si>
    <t>Благоустройство</t>
  </si>
  <si>
    <t>0503</t>
  </si>
  <si>
    <t>Проведение мероприятий по организации уличного освещения в рамках подпрограммы "Жилищно-коммунальное хозяйство и благоустройство территории"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</si>
  <si>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7Ш30015380</t>
  </si>
  <si>
    <t>Мероприятия по организации и содержанию мест братских захоронений на территории поселения в рамках подпрограммы"Жилищно-коммунальное хозяйство и благоустройство территории"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</si>
  <si>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7Ш30015410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</si>
  <si>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</si>
  <si>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7Ш30015420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</si>
  <si>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</si>
  <si>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7Ш30015530</t>
  </si>
  <si>
    <t>7Ш300S4660</t>
  </si>
  <si>
    <t>7Ш300S4790</t>
  </si>
  <si>
    <t>7Ш300S4840</t>
  </si>
  <si>
    <t>Подпрограмма "Формирование комфортной городской среды" муниципальной программы "Социально-экономическое развитие Рождественского сельского поселения Гатчинского муниципального района"</t>
  </si>
  <si>
    <t>7Ш70000000</t>
  </si>
  <si>
    <t>Мероприятия по повышению уровня благоустройства дворовых территорий в рамках подпрограммы "Формирование комфортной городской среды" муниципальной программы "Социально-экономическое развитие Рождественского сельского поселения Гатчинского муниципального района"</t>
  </si>
  <si>
    <t>7Ш70018931</t>
  </si>
  <si>
    <t>ОБРАЗОВАНИЕ</t>
  </si>
  <si>
    <t>0700</t>
  </si>
  <si>
    <t>Молодежная политика</t>
  </si>
  <si>
    <t>0707</t>
  </si>
  <si>
    <t>Подпрограмма "Развитие физической культуры, спорта и молодежной политики"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</si>
  <si>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7Ш50000000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</si>
  <si>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</si>
  <si>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7Ш50018310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</si>
  <si>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</si>
  <si>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</si>
  <si>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</si>
  <si>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</si>
  <si>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</si>
  <si>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0800</t>
  </si>
  <si>
    <t>Культура</t>
  </si>
  <si>
    <t>0801</t>
  </si>
  <si>
    <t>Подпрограмма "Развитие культуры, организация праздничных мероприятий, библиотечного обслуживания" муниципальной программы Роджественского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</si>
  <si>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7Ш40000000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</si>
  <si>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мероприятий, библиотечного обслуживания" муниципальной программы Роджественского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</si>
  <si>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7Ш40012500</t>
  </si>
  <si>
    <t>Иные выплаты персоналу учреждений, за исключением фонда оплаты труда</t>
  </si>
  <si>
    <t>112</t>
  </si>
  <si>
    <t>Уплата налога на имущество организаций и земельного налога</t>
  </si>
  <si>
    <t>851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</si>
  <si>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мероприятий, библиотечного обслуживания" муниципальной программы Роджественского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</si>
  <si>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7Ш40012600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</si>
  <si>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мероприятий, библиотечного обслуживания" муниципальной программы Роджественского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</si>
  <si>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7Ш40015630</t>
  </si>
  <si>
    <t>7Ш400S0361</t>
  </si>
  <si>
    <t>7Ш400S0363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</si>
  <si>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</si>
  <si>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</si>
  <si>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</si>
  <si>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</si>
  <si>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</si>
  <si>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</si>
  <si>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</si>
  <si>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</si>
  <si>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ФИЗИЧЕСКАЯ КУЛЬТУРА И СПОРТ</t>
  </si>
  <si>
    <t>1100</t>
  </si>
  <si>
    <t>Массовый спорт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</si>
  <si>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</si>
  <si>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</si>
  <si>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7Ш50015340</t>
  </si>
  <si>
    <t xml:space="preserve">РАСПРЕДЕЛЕНИЕ БЮДЖЕТНЫХ АССИГНОВАНИЙ </t>
  </si>
  <si>
    <r>
      <t xml:space="preserve">             ПО ЦЕЛЕВЫМ СТАТЬЯМ  ( </t>
    </r>
    <r>
      <rPr>
        <b/>
        <sz val="8"/>
        <rFont val="Times New Roman"/>
        <family val="1"/>
        <charset val="204"/>
      </rPr>
      <t>МУНИЦИПАЛЬНЫМ ПРОГРАММАМ и НЕПРОГРАММНОЙ  ДЕЯТЕЛЬНОСТИ</t>
    </r>
    <r>
      <rPr>
        <b/>
        <sz val="9"/>
        <rFont val="Times New Roman"/>
        <family val="1"/>
        <charset val="204"/>
      </rPr>
      <t xml:space="preserve">), </t>
    </r>
  </si>
  <si>
    <t xml:space="preserve">ГРУППАМ И ПОДГРУППАМ ВИДОВ РАСХОДОВ КЛАССИФИКАЦИИ БЮДЖЕТОВ, А </t>
  </si>
  <si>
    <t>ТАКЖЕ ПО РАЗДЕЛАМ И ПОДРАЗДЕЛАМ  КЛАССИФИКАЦИИ БЮДЖЕТА</t>
  </si>
  <si>
    <t>Формирование комфортной среды</t>
  </si>
  <si>
    <t>7Ш700S4840</t>
  </si>
  <si>
    <t>0605</t>
  </si>
  <si>
    <t>0600</t>
  </si>
  <si>
    <t>Ассигнования 2023 год</t>
  </si>
  <si>
    <t>7Ш400S4840</t>
  </si>
  <si>
    <r>
      <t>Р</t>
    </r>
    <r>
      <rPr>
        <b/>
        <sz val="11"/>
        <rFont val="Times New Roman"/>
        <family val="1"/>
        <charset val="204"/>
      </rPr>
      <t>ОЖДЕСТВЕНСКОГО СЕЛЬСКОГО ПОСЕЛЕНИЯ на 2022 г и плановый период 2023-2024 г</t>
    </r>
  </si>
  <si>
    <t>Ассигнования 2024 год</t>
  </si>
  <si>
    <t>0</t>
  </si>
  <si>
    <t xml:space="preserve"> Приложение №6 к Решению Севета Депутатов</t>
  </si>
  <si>
    <t>0310</t>
  </si>
  <si>
    <t>7Ш20015520</t>
  </si>
  <si>
    <t>7Ш40716180</t>
  </si>
  <si>
    <t>7Ш804S4750</t>
  </si>
  <si>
    <t>247</t>
  </si>
  <si>
    <t xml:space="preserve">  №73 от 16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</si>
</sst>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?"/>
  </numFmts>
  <fonts count="16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Arial Cyr"/>
    </font>
    <font>
      <sz val="8"/>
      <name val="Arial Cyr"/>
      <charset val="204"/>
    </font>
    <font>
      <b/>
      <sz val="9"/>
      <name val="Arial Cyr"/>
      <charset val="204"/>
    </font>
    <font>
      <b/>
      <sz val="10"/>
      <name val="Arial Cyr"/>
    </font>
    <font>
      <b/>
      <sz val="8"/>
      <name val="Arial Cyr"/>
      <charset val="204"/>
    </font>
    <font>
      <b/>
      <sz val="9"/>
      <color rgb="FFFF0000"/>
      <name val="Arial Cyr"/>
      <charset val="204"/>
    </font>
    <font>
      <b/>
      <sz val="8"/>
      <color rgb="FFFF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164" fontId="5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8" fillId="0" borderId="0" xfId="0" applyFont="1"/>
    <xf numFmtId="49" fontId="9" fillId="0" borderId="2" xfId="0" applyNumberFormat="1" applyFont="1" applyBorder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" fontId="10" fillId="0" borderId="6" xfId="0" applyNumberFormat="1" applyFont="1" applyBorder="1" applyAlignment="1" applyProtection="1">
      <alignment horizontal="right" vertical="center" wrapText="1"/>
    </xf>
    <xf numFmtId="49" fontId="12" fillId="0" borderId="2" xfId="0" applyNumberFormat="1" applyFont="1" applyBorder="1" applyAlignment="1" applyProtection="1">
      <alignment horizontal="left"/>
    </xf>
    <xf numFmtId="4" fontId="13" fillId="0" borderId="6" xfId="0" applyNumberFormat="1" applyFont="1" applyBorder="1" applyAlignment="1" applyProtection="1">
      <alignment horizontal="righ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" fontId="4" fillId="2" borderId="3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 applyProtection="1">
      <alignment horizontal="left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4" fontId="4" fillId="3" borderId="3" xfId="0" applyNumberFormat="1" applyFont="1" applyFill="1" applyBorder="1" applyAlignment="1" applyProtection="1">
      <alignment horizontal="right" vertical="center" wrapText="1"/>
    </xf>
    <xf numFmtId="49" fontId="9" fillId="2" borderId="2" xfId="0" applyNumberFormat="1" applyFont="1" applyFill="1" applyBorder="1" applyAlignment="1" applyProtection="1">
      <alignment horizontal="left" vertical="center" wrapText="1"/>
    </xf>
    <xf numFmtId="49" fontId="11" fillId="2" borderId="5" xfId="0" applyNumberFormat="1" applyFont="1" applyFill="1" applyBorder="1" applyAlignment="1" applyProtection="1">
      <alignment horizontal="left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" fontId="13" fillId="2" borderId="6" xfId="0" applyNumberFormat="1" applyFont="1" applyFill="1" applyBorder="1" applyAlignment="1" applyProtection="1">
      <alignment horizontal="righ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14" fillId="0" borderId="6" xfId="0" applyNumberFormat="1" applyFont="1" applyBorder="1" applyAlignment="1" applyProtection="1">
      <alignment horizontal="right" vertical="center" wrapText="1"/>
    </xf>
    <xf numFmtId="4" fontId="15" fillId="0" borderId="3" xfId="0" applyNumberFormat="1" applyFont="1" applyBorder="1" applyAlignment="1" applyProtection="1">
      <alignment horizontal="right" vertical="center" wrapText="1"/>
    </xf>
    <xf numFmtId="49" fontId="4" fillId="4" borderId="2" xfId="0" applyNumberFormat="1" applyFont="1" applyFill="1" applyBorder="1" applyAlignment="1" applyProtection="1">
      <alignment horizontal="left" vertical="center" wrapText="1"/>
    </xf>
    <xf numFmtId="49" fontId="4" fillId="4" borderId="3" xfId="0" applyNumberFormat="1" applyFont="1" applyFill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right" vertical="center" wrapText="1"/>
    </xf>
    <xf numFmtId="49" fontId="4" fillId="2" borderId="7" xfId="0" applyNumberFormat="1" applyFont="1" applyFill="1" applyBorder="1" applyAlignment="1" applyProtection="1">
      <alignment horizontal="left" vertical="center" wrapText="1"/>
    </xf>
    <xf numFmtId="49" fontId="4" fillId="2" borderId="8" xfId="0" applyNumberFormat="1" applyFont="1" applyFill="1" applyBorder="1" applyAlignment="1" applyProtection="1">
      <alignment horizontal="center" vertical="center" wrapText="1"/>
    </xf>
    <xf numFmtId="4" fontId="4" fillId="2" borderId="8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0" fillId="0" borderId="1" xfId="0" applyBorder="1"/>
    <xf numFmtId="49" fontId="2" fillId="0" borderId="9" xfId="0" applyNumberFormat="1" applyFont="1" applyBorder="1" applyAlignment="1" applyProtection="1">
      <alignment horizontal="left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5" fontId="10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</xf>
    <xf numFmtId="49" fontId="13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" fontId="13" fillId="0" borderId="1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3888</xdr:colOff>
      <xdr:row>242</xdr:row>
      <xdr:rowOff>1434</xdr:rowOff>
    </xdr:from>
    <xdr:to>
      <xdr:col>4</xdr:col>
      <xdr:colOff>579589</xdr:colOff>
      <xdr:row>243</xdr:row>
      <xdr:rowOff>106769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3888" y="117638994"/>
          <a:ext cx="3997081" cy="265355"/>
          <a:chOff x="1" y="1"/>
          <a:chExt cx="1028" cy="18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AGQ241"/>
  <sheetViews>
    <sheetView showGridLines="0" tabSelected="1" topLeftCell="A127" workbookViewId="0">
      <selection activeCell="C15" sqref="C15"/>
    </sheetView>
  </sheetViews>
  <sheetFormatPr defaultRowHeight="12.75" customHeight="1" outlineLevelRow="6" x14ac:dyDescent="0.25"/>
  <cols>
    <col min="1" max="1" width="29.21875" customWidth="1"/>
    <col min="2" max="2" width="5.77734375" customWidth="1"/>
    <col min="3" max="3" width="9.77734375" customWidth="1"/>
    <col min="4" max="4" width="5.109375" customWidth="1"/>
    <col min="5" max="5" width="10.77734375" customWidth="1"/>
    <col min="6" max="6" width="12.33203125" customWidth="1"/>
    <col min="7" max="7" width="13.44140625" customWidth="1"/>
    <col min="8" max="8" width="0.109375" customWidth="1"/>
  </cols>
  <sheetData>
    <row r="2" spans="1:8" ht="13.8" x14ac:dyDescent="0.25">
      <c r="A2" s="58" t="s">
        <v>230</v>
      </c>
      <c r="B2" s="58"/>
      <c r="C2" s="58"/>
      <c r="D2" s="58"/>
      <c r="E2" s="58"/>
      <c r="F2" s="58"/>
      <c r="G2" s="58"/>
      <c r="H2" s="13"/>
    </row>
    <row r="3" spans="1:8" ht="13.8" x14ac:dyDescent="0.25">
      <c r="A3" s="58" t="s">
        <v>236</v>
      </c>
      <c r="B3" s="58"/>
      <c r="C3" s="58"/>
      <c r="D3" s="58"/>
      <c r="E3" s="58"/>
      <c r="F3" s="58"/>
      <c r="G3" s="58"/>
      <c r="H3" s="13"/>
    </row>
    <row r="4" spans="1:8" ht="13.2" x14ac:dyDescent="0.25">
      <c r="A4" s="60" t="s">
        <v>217</v>
      </c>
      <c r="B4" s="60"/>
      <c r="C4" s="60"/>
      <c r="D4" s="60"/>
      <c r="E4" s="60"/>
      <c r="F4" s="60"/>
      <c r="G4" s="60"/>
      <c r="H4" s="60"/>
    </row>
    <row r="5" spans="1:8" ht="13.2" x14ac:dyDescent="0.25">
      <c r="A5" s="61" t="s">
        <v>218</v>
      </c>
      <c r="B5" s="61"/>
      <c r="C5" s="61"/>
      <c r="D5" s="61"/>
      <c r="E5" s="61"/>
      <c r="F5" s="61"/>
      <c r="G5" s="61"/>
      <c r="H5" s="61"/>
    </row>
    <row r="6" spans="1:8" ht="13.8" x14ac:dyDescent="0.25">
      <c r="A6" s="60" t="s">
        <v>219</v>
      </c>
      <c r="B6" s="60"/>
      <c r="C6" s="60"/>
      <c r="D6" s="60"/>
      <c r="E6" s="60"/>
      <c r="F6" s="60"/>
      <c r="G6" s="60"/>
      <c r="H6" s="12"/>
    </row>
    <row r="7" spans="1:8" ht="13.8" x14ac:dyDescent="0.25">
      <c r="A7" s="60" t="s">
        <v>220</v>
      </c>
      <c r="B7" s="60"/>
      <c r="C7" s="60"/>
      <c r="D7" s="60"/>
      <c r="E7" s="60"/>
      <c r="F7" s="60"/>
      <c r="G7" s="60"/>
      <c r="H7" s="63"/>
    </row>
    <row r="8" spans="1:8" ht="13.8" x14ac:dyDescent="0.25">
      <c r="A8" s="62" t="s">
        <v>227</v>
      </c>
      <c r="B8" s="62"/>
      <c r="C8" s="62"/>
      <c r="D8" s="62"/>
      <c r="E8" s="62"/>
      <c r="F8" s="62"/>
      <c r="G8" s="62"/>
      <c r="H8" s="62"/>
    </row>
    <row r="9" spans="1:8" ht="10.8" customHeight="1" x14ac:dyDescent="0.25">
      <c r="A9" s="62"/>
      <c r="B9" s="62"/>
      <c r="C9" s="62"/>
      <c r="D9" s="62"/>
      <c r="E9" s="62"/>
      <c r="F9" s="62"/>
      <c r="G9" s="62"/>
      <c r="H9" s="14"/>
    </row>
    <row r="10" spans="1:8" ht="13.8" hidden="1" x14ac:dyDescent="0.25">
      <c r="A10" s="59"/>
      <c r="B10" s="59"/>
      <c r="C10" s="59"/>
      <c r="D10" s="59"/>
      <c r="E10" s="59"/>
      <c r="F10" s="59"/>
      <c r="G10" s="59"/>
      <c r="H10" s="14"/>
    </row>
    <row r="11" spans="1:8" ht="13.8" hidden="1" x14ac:dyDescent="0.25">
      <c r="A11" s="59"/>
      <c r="B11" s="59"/>
      <c r="C11" s="59"/>
      <c r="D11" s="59"/>
      <c r="E11" s="59"/>
      <c r="F11" s="59"/>
      <c r="G11" s="59"/>
      <c r="H11" s="14"/>
    </row>
    <row r="12" spans="1:8" ht="13.8" hidden="1" x14ac:dyDescent="0.25">
      <c r="A12" s="59"/>
      <c r="B12" s="59"/>
      <c r="C12" s="59"/>
      <c r="D12" s="59"/>
      <c r="E12" s="59"/>
      <c r="F12" s="59"/>
      <c r="G12" s="59"/>
      <c r="H12" s="14"/>
    </row>
    <row r="13" spans="1:8" ht="13.2" x14ac:dyDescent="0.25">
      <c r="A13" s="1" t="s">
        <v>0</v>
      </c>
      <c r="B13" s="1"/>
      <c r="C13" s="1"/>
      <c r="D13" s="1"/>
      <c r="E13" s="1"/>
      <c r="F13" s="1"/>
      <c r="G13" s="1"/>
      <c r="H13" s="1"/>
    </row>
    <row r="14" spans="1:8" ht="20.399999999999999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225</v>
      </c>
      <c r="G14" s="2" t="s">
        <v>228</v>
      </c>
    </row>
    <row r="15" spans="1:8" ht="20.399999999999999" customHeight="1" x14ac:dyDescent="0.25">
      <c r="A15" s="18" t="s">
        <v>6</v>
      </c>
      <c r="B15" s="3"/>
      <c r="C15" s="3"/>
      <c r="D15" s="3"/>
      <c r="E15" s="4">
        <v>123871.89</v>
      </c>
      <c r="F15" s="4">
        <v>52752.5</v>
      </c>
      <c r="G15" s="4">
        <f>G16+G75+G83+G94+G126+G182+G188+G196+G235+G228</f>
        <v>45704.22</v>
      </c>
      <c r="H15" s="4">
        <f>H16+H75+H83+H94+H126+H182+H188+H196+H235+H228</f>
        <v>0</v>
      </c>
    </row>
    <row r="16" spans="1:8" ht="21.6" customHeight="1" x14ac:dyDescent="0.25">
      <c r="A16" s="20" t="s">
        <v>7</v>
      </c>
      <c r="B16" s="21" t="s">
        <v>8</v>
      </c>
      <c r="C16" s="21"/>
      <c r="D16" s="21"/>
      <c r="E16" s="22">
        <f>E17+E23+E45+E55+E61</f>
        <v>15212</v>
      </c>
      <c r="F16" s="22">
        <v>14970</v>
      </c>
      <c r="G16" s="22">
        <f t="shared" ref="G16:H16" si="0">G17+G23+G45+G55+G61</f>
        <v>13970.02</v>
      </c>
      <c r="H16" s="22">
        <f t="shared" si="0"/>
        <v>0</v>
      </c>
    </row>
    <row r="17" spans="1:8" ht="61.2" outlineLevel="1" x14ac:dyDescent="0.25">
      <c r="A17" s="5" t="s">
        <v>9</v>
      </c>
      <c r="B17" s="6" t="s">
        <v>10</v>
      </c>
      <c r="C17" s="6"/>
      <c r="D17" s="6"/>
      <c r="E17" s="7">
        <v>100</v>
      </c>
      <c r="F17" s="7">
        <v>100</v>
      </c>
      <c r="G17" s="7">
        <v>100</v>
      </c>
    </row>
    <row r="18" spans="1:8" ht="20.399999999999999" outlineLevel="2" x14ac:dyDescent="0.25">
      <c r="A18" s="5" t="s">
        <v>11</v>
      </c>
      <c r="B18" s="6" t="s">
        <v>10</v>
      </c>
      <c r="C18" s="6" t="s">
        <v>12</v>
      </c>
      <c r="D18" s="6"/>
      <c r="E18" s="7">
        <v>100</v>
      </c>
      <c r="F18" s="7">
        <v>100</v>
      </c>
      <c r="G18" s="7">
        <v>100</v>
      </c>
    </row>
    <row r="19" spans="1:8" ht="20.399999999999999" outlineLevel="3" x14ac:dyDescent="0.25">
      <c r="A19" s="5" t="s">
        <v>13</v>
      </c>
      <c r="B19" s="6" t="s">
        <v>10</v>
      </c>
      <c r="C19" s="6" t="s">
        <v>14</v>
      </c>
      <c r="D19" s="6"/>
      <c r="E19" s="7">
        <v>100</v>
      </c>
      <c r="F19" s="7">
        <v>100</v>
      </c>
      <c r="G19" s="7">
        <v>100</v>
      </c>
    </row>
    <row r="20" spans="1:8" ht="20.399999999999999" outlineLevel="4" x14ac:dyDescent="0.25">
      <c r="A20" s="5" t="s">
        <v>15</v>
      </c>
      <c r="B20" s="6" t="s">
        <v>10</v>
      </c>
      <c r="C20" s="6" t="s">
        <v>16</v>
      </c>
      <c r="D20" s="6"/>
      <c r="E20" s="7">
        <v>100</v>
      </c>
      <c r="F20" s="7">
        <v>100</v>
      </c>
      <c r="G20" s="7">
        <v>100</v>
      </c>
    </row>
    <row r="21" spans="1:8" ht="40.799999999999997" outlineLevel="5" x14ac:dyDescent="0.25">
      <c r="A21" s="5" t="s">
        <v>17</v>
      </c>
      <c r="B21" s="6" t="s">
        <v>10</v>
      </c>
      <c r="C21" s="6" t="s">
        <v>18</v>
      </c>
      <c r="D21" s="6"/>
      <c r="E21" s="7">
        <v>100</v>
      </c>
      <c r="F21" s="7">
        <v>100</v>
      </c>
      <c r="G21" s="7">
        <v>100</v>
      </c>
    </row>
    <row r="22" spans="1:8" ht="61.2" outlineLevel="6" x14ac:dyDescent="0.25">
      <c r="A22" s="8" t="s">
        <v>19</v>
      </c>
      <c r="B22" s="9" t="s">
        <v>10</v>
      </c>
      <c r="C22" s="9" t="s">
        <v>18</v>
      </c>
      <c r="D22" s="9" t="s">
        <v>20</v>
      </c>
      <c r="E22" s="10">
        <v>100</v>
      </c>
      <c r="F22" s="10">
        <v>100</v>
      </c>
      <c r="G22" s="10">
        <v>100</v>
      </c>
    </row>
    <row r="23" spans="1:8" ht="61.2" outlineLevel="1" x14ac:dyDescent="0.25">
      <c r="A23" s="5" t="s">
        <v>21</v>
      </c>
      <c r="B23" s="6" t="s">
        <v>22</v>
      </c>
      <c r="C23" s="6"/>
      <c r="D23" s="6"/>
      <c r="E23" s="7">
        <f>E27+E30+E33</f>
        <v>14200</v>
      </c>
      <c r="F23" s="7">
        <f t="shared" ref="F23:G23" si="1">F27+F30+F33</f>
        <v>14200</v>
      </c>
      <c r="G23" s="7">
        <f t="shared" si="1"/>
        <v>12900.02</v>
      </c>
    </row>
    <row r="24" spans="1:8" ht="20.399999999999999" outlineLevel="2" x14ac:dyDescent="0.25">
      <c r="A24" s="5" t="s">
        <v>11</v>
      </c>
      <c r="B24" s="6" t="s">
        <v>22</v>
      </c>
      <c r="C24" s="6" t="s">
        <v>12</v>
      </c>
      <c r="D24" s="6"/>
      <c r="E24" s="7">
        <f>E25</f>
        <v>14200</v>
      </c>
      <c r="F24" s="7">
        <f>F25</f>
        <v>14200</v>
      </c>
      <c r="G24" s="7">
        <f>G25</f>
        <v>12900.02</v>
      </c>
    </row>
    <row r="25" spans="1:8" ht="20.399999999999999" outlineLevel="3" x14ac:dyDescent="0.25">
      <c r="A25" s="5" t="s">
        <v>13</v>
      </c>
      <c r="B25" s="6" t="s">
        <v>22</v>
      </c>
      <c r="C25" s="6" t="s">
        <v>14</v>
      </c>
      <c r="D25" s="6"/>
      <c r="E25" s="7">
        <f>E26+E33</f>
        <v>14200</v>
      </c>
      <c r="F25" s="7">
        <f t="shared" ref="F25:G25" si="2">F26+F33</f>
        <v>14200</v>
      </c>
      <c r="G25" s="7">
        <f t="shared" si="2"/>
        <v>12900.02</v>
      </c>
    </row>
    <row r="26" spans="1:8" ht="30.6" outlineLevel="4" x14ac:dyDescent="0.25">
      <c r="A26" s="5" t="s">
        <v>23</v>
      </c>
      <c r="B26" s="6" t="s">
        <v>22</v>
      </c>
      <c r="C26" s="6" t="s">
        <v>24</v>
      </c>
      <c r="D26" s="6"/>
      <c r="E26" s="7">
        <f>E27+E30</f>
        <v>10755</v>
      </c>
      <c r="F26" s="7">
        <f>F27+F30</f>
        <v>10880</v>
      </c>
      <c r="G26" s="7">
        <f t="shared" ref="G26:H26" si="3">G27+G30</f>
        <v>9630</v>
      </c>
      <c r="H26" s="7">
        <f t="shared" si="3"/>
        <v>0</v>
      </c>
    </row>
    <row r="27" spans="1:8" ht="51" outlineLevel="5" x14ac:dyDescent="0.25">
      <c r="A27" s="5" t="s">
        <v>25</v>
      </c>
      <c r="B27" s="6" t="s">
        <v>22</v>
      </c>
      <c r="C27" s="6" t="s">
        <v>26</v>
      </c>
      <c r="D27" s="6"/>
      <c r="E27" s="7">
        <f>E28+E29</f>
        <v>9115</v>
      </c>
      <c r="F27" s="7">
        <f t="shared" ref="F27:G27" si="4">F28+F29</f>
        <v>9220</v>
      </c>
      <c r="G27" s="7">
        <f t="shared" si="4"/>
        <v>8330</v>
      </c>
    </row>
    <row r="28" spans="1:8" ht="20.399999999999999" outlineLevel="6" x14ac:dyDescent="0.25">
      <c r="A28" s="8" t="s">
        <v>27</v>
      </c>
      <c r="B28" s="9" t="s">
        <v>22</v>
      </c>
      <c r="C28" s="9" t="s">
        <v>26</v>
      </c>
      <c r="D28" s="9" t="s">
        <v>28</v>
      </c>
      <c r="E28" s="10">
        <v>7000</v>
      </c>
      <c r="F28" s="10">
        <v>7100</v>
      </c>
      <c r="G28" s="10">
        <v>6280</v>
      </c>
    </row>
    <row r="29" spans="1:8" ht="51" outlineLevel="6" x14ac:dyDescent="0.25">
      <c r="A29" s="8" t="s">
        <v>29</v>
      </c>
      <c r="B29" s="9" t="s">
        <v>22</v>
      </c>
      <c r="C29" s="9" t="s">
        <v>26</v>
      </c>
      <c r="D29" s="9" t="s">
        <v>30</v>
      </c>
      <c r="E29" s="10">
        <v>2115</v>
      </c>
      <c r="F29" s="10">
        <v>2120</v>
      </c>
      <c r="G29" s="10">
        <v>2050</v>
      </c>
    </row>
    <row r="30" spans="1:8" ht="40.799999999999997" outlineLevel="5" x14ac:dyDescent="0.25">
      <c r="A30" s="5" t="s">
        <v>31</v>
      </c>
      <c r="B30" s="6" t="s">
        <v>22</v>
      </c>
      <c r="C30" s="6" t="s">
        <v>32</v>
      </c>
      <c r="D30" s="6"/>
      <c r="E30" s="7">
        <f>E31+E32</f>
        <v>1640</v>
      </c>
      <c r="F30" s="7">
        <f t="shared" ref="F30:G30" si="5">F31+F32</f>
        <v>1660</v>
      </c>
      <c r="G30" s="7">
        <f t="shared" si="5"/>
        <v>1300</v>
      </c>
    </row>
    <row r="31" spans="1:8" ht="20.399999999999999" outlineLevel="6" x14ac:dyDescent="0.25">
      <c r="A31" s="8" t="s">
        <v>27</v>
      </c>
      <c r="B31" s="9" t="s">
        <v>22</v>
      </c>
      <c r="C31" s="9" t="s">
        <v>32</v>
      </c>
      <c r="D31" s="9" t="s">
        <v>28</v>
      </c>
      <c r="E31" s="10">
        <v>1260</v>
      </c>
      <c r="F31" s="10">
        <v>1270</v>
      </c>
      <c r="G31" s="10">
        <v>1000</v>
      </c>
    </row>
    <row r="32" spans="1:8" ht="51" outlineLevel="6" x14ac:dyDescent="0.25">
      <c r="A32" s="8" t="s">
        <v>29</v>
      </c>
      <c r="B32" s="9" t="s">
        <v>22</v>
      </c>
      <c r="C32" s="9" t="s">
        <v>32</v>
      </c>
      <c r="D32" s="9" t="s">
        <v>30</v>
      </c>
      <c r="E32" s="10">
        <v>380</v>
      </c>
      <c r="F32" s="10">
        <v>390</v>
      </c>
      <c r="G32" s="10">
        <v>300</v>
      </c>
    </row>
    <row r="33" spans="1:7" ht="20.399999999999999" outlineLevel="4" x14ac:dyDescent="0.25">
      <c r="A33" s="5" t="s">
        <v>15</v>
      </c>
      <c r="B33" s="6" t="s">
        <v>22</v>
      </c>
      <c r="C33" s="6" t="s">
        <v>16</v>
      </c>
      <c r="D33" s="6"/>
      <c r="E33" s="7">
        <f>E34+E41+E43</f>
        <v>3445</v>
      </c>
      <c r="F33" s="7">
        <f t="shared" ref="F33:G33" si="6">F34+F41+F43</f>
        <v>3320</v>
      </c>
      <c r="G33" s="7">
        <f t="shared" si="6"/>
        <v>3270.02</v>
      </c>
    </row>
    <row r="34" spans="1:7" ht="61.2" outlineLevel="5" x14ac:dyDescent="0.25">
      <c r="A34" s="5" t="s">
        <v>33</v>
      </c>
      <c r="B34" s="6" t="s">
        <v>22</v>
      </c>
      <c r="C34" s="6" t="s">
        <v>34</v>
      </c>
      <c r="D34" s="6"/>
      <c r="E34" s="7">
        <f>E35+E36+E38+E37+E39+E40</f>
        <v>3371.48</v>
      </c>
      <c r="F34" s="7">
        <f t="shared" ref="F34:G34" si="7">F35+F36+F38+F37+F39+F40</f>
        <v>3246.48</v>
      </c>
      <c r="G34" s="7">
        <f t="shared" si="7"/>
        <v>3196.5</v>
      </c>
    </row>
    <row r="35" spans="1:7" ht="20.399999999999999" outlineLevel="6" x14ac:dyDescent="0.25">
      <c r="A35" s="8" t="s">
        <v>27</v>
      </c>
      <c r="B35" s="9" t="s">
        <v>22</v>
      </c>
      <c r="C35" s="9" t="s">
        <v>34</v>
      </c>
      <c r="D35" s="9" t="s">
        <v>28</v>
      </c>
      <c r="E35" s="10">
        <v>705</v>
      </c>
      <c r="F35" s="10">
        <v>680</v>
      </c>
      <c r="G35" s="10">
        <v>720</v>
      </c>
    </row>
    <row r="36" spans="1:7" ht="40.799999999999997" outlineLevel="6" x14ac:dyDescent="0.25">
      <c r="A36" s="8" t="s">
        <v>35</v>
      </c>
      <c r="B36" s="9" t="s">
        <v>22</v>
      </c>
      <c r="C36" s="9" t="s">
        <v>34</v>
      </c>
      <c r="D36" s="9" t="s">
        <v>36</v>
      </c>
      <c r="E36" s="10">
        <v>20</v>
      </c>
      <c r="F36" s="10">
        <v>20</v>
      </c>
      <c r="G36" s="10">
        <v>20</v>
      </c>
    </row>
    <row r="37" spans="1:7" ht="51" outlineLevel="6" x14ac:dyDescent="0.25">
      <c r="A37" s="8" t="s">
        <v>29</v>
      </c>
      <c r="B37" s="9" t="s">
        <v>22</v>
      </c>
      <c r="C37" s="9" t="s">
        <v>34</v>
      </c>
      <c r="D37" s="9" t="s">
        <v>30</v>
      </c>
      <c r="E37" s="10">
        <v>215</v>
      </c>
      <c r="F37" s="10">
        <v>220</v>
      </c>
      <c r="G37" s="10">
        <v>220</v>
      </c>
    </row>
    <row r="38" spans="1:7" ht="30.6" outlineLevel="6" x14ac:dyDescent="0.25">
      <c r="A38" s="8" t="s">
        <v>37</v>
      </c>
      <c r="B38" s="9" t="s">
        <v>22</v>
      </c>
      <c r="C38" s="9" t="s">
        <v>34</v>
      </c>
      <c r="D38" s="9" t="s">
        <v>38</v>
      </c>
      <c r="E38" s="10">
        <v>800</v>
      </c>
      <c r="F38" s="10">
        <v>805</v>
      </c>
      <c r="G38" s="10">
        <v>710.5</v>
      </c>
    </row>
    <row r="39" spans="1:7" ht="13.2" outlineLevel="6" x14ac:dyDescent="0.25">
      <c r="A39" s="8" t="s">
        <v>39</v>
      </c>
      <c r="B39" s="9" t="s">
        <v>22</v>
      </c>
      <c r="C39" s="9" t="s">
        <v>34</v>
      </c>
      <c r="D39" s="9" t="s">
        <v>40</v>
      </c>
      <c r="E39" s="10">
        <v>1581.48</v>
      </c>
      <c r="F39" s="10">
        <v>1471.48</v>
      </c>
      <c r="G39" s="10">
        <v>1476</v>
      </c>
    </row>
    <row r="40" spans="1:7" ht="13.2" outlineLevel="6" x14ac:dyDescent="0.25">
      <c r="A40" s="8" t="s">
        <v>41</v>
      </c>
      <c r="B40" s="9" t="s">
        <v>22</v>
      </c>
      <c r="C40" s="9" t="s">
        <v>34</v>
      </c>
      <c r="D40" s="9" t="s">
        <v>42</v>
      </c>
      <c r="E40" s="10">
        <v>50</v>
      </c>
      <c r="F40" s="10">
        <v>50</v>
      </c>
      <c r="G40" s="10">
        <v>50</v>
      </c>
    </row>
    <row r="41" spans="1:7" ht="51" outlineLevel="5" x14ac:dyDescent="0.25">
      <c r="A41" s="5" t="s">
        <v>43</v>
      </c>
      <c r="B41" s="6" t="s">
        <v>22</v>
      </c>
      <c r="C41" s="6" t="s">
        <v>44</v>
      </c>
      <c r="D41" s="6"/>
      <c r="E41" s="7">
        <v>70</v>
      </c>
      <c r="F41" s="7">
        <v>70</v>
      </c>
      <c r="G41" s="7">
        <v>70</v>
      </c>
    </row>
    <row r="42" spans="1:7" ht="13.2" outlineLevel="6" x14ac:dyDescent="0.25">
      <c r="A42" s="8" t="s">
        <v>39</v>
      </c>
      <c r="B42" s="9" t="s">
        <v>22</v>
      </c>
      <c r="C42" s="9" t="s">
        <v>44</v>
      </c>
      <c r="D42" s="9" t="s">
        <v>40</v>
      </c>
      <c r="E42" s="10">
        <v>70</v>
      </c>
      <c r="F42" s="10">
        <v>70</v>
      </c>
      <c r="G42" s="10">
        <v>70</v>
      </c>
    </row>
    <row r="43" spans="1:7" ht="81.599999999999994" outlineLevel="5" x14ac:dyDescent="0.25">
      <c r="A43" s="5" t="s">
        <v>45</v>
      </c>
      <c r="B43" s="6" t="s">
        <v>22</v>
      </c>
      <c r="C43" s="6" t="s">
        <v>46</v>
      </c>
      <c r="D43" s="6"/>
      <c r="E43" s="7">
        <v>3.52</v>
      </c>
      <c r="F43" s="7">
        <v>3.52</v>
      </c>
      <c r="G43" s="7">
        <v>3.52</v>
      </c>
    </row>
    <row r="44" spans="1:7" ht="13.2" outlineLevel="6" x14ac:dyDescent="0.25">
      <c r="A44" s="8" t="s">
        <v>39</v>
      </c>
      <c r="B44" s="9" t="s">
        <v>22</v>
      </c>
      <c r="C44" s="9" t="s">
        <v>46</v>
      </c>
      <c r="D44" s="9" t="s">
        <v>40</v>
      </c>
      <c r="E44" s="10">
        <v>3.52</v>
      </c>
      <c r="F44" s="10">
        <v>3.52</v>
      </c>
      <c r="G44" s="10">
        <v>3.52</v>
      </c>
    </row>
    <row r="45" spans="1:7" ht="51" outlineLevel="1" x14ac:dyDescent="0.25">
      <c r="A45" s="5" t="s">
        <v>47</v>
      </c>
      <c r="B45" s="6" t="s">
        <v>48</v>
      </c>
      <c r="C45" s="6"/>
      <c r="D45" s="6"/>
      <c r="E45" s="7">
        <f>E46</f>
        <v>254.2</v>
      </c>
      <c r="F45" s="7">
        <f t="shared" ref="F45:G45" si="8">F46</f>
        <v>256</v>
      </c>
      <c r="G45" s="7">
        <f t="shared" si="8"/>
        <v>259</v>
      </c>
    </row>
    <row r="46" spans="1:7" ht="20.399999999999999" outlineLevel="2" x14ac:dyDescent="0.25">
      <c r="A46" s="5" t="s">
        <v>11</v>
      </c>
      <c r="B46" s="6" t="s">
        <v>48</v>
      </c>
      <c r="C46" s="6" t="s">
        <v>12</v>
      </c>
      <c r="D46" s="6"/>
      <c r="E46" s="7">
        <f>E47</f>
        <v>254.2</v>
      </c>
      <c r="F46" s="7">
        <f t="shared" ref="F46:G46" si="9">F47</f>
        <v>256</v>
      </c>
      <c r="G46" s="7">
        <f t="shared" si="9"/>
        <v>259</v>
      </c>
    </row>
    <row r="47" spans="1:7" ht="13.2" outlineLevel="3" x14ac:dyDescent="0.25">
      <c r="A47" s="5" t="s">
        <v>49</v>
      </c>
      <c r="B47" s="6" t="s">
        <v>48</v>
      </c>
      <c r="C47" s="6" t="s">
        <v>50</v>
      </c>
      <c r="D47" s="6"/>
      <c r="E47" s="7">
        <f>E48</f>
        <v>254.2</v>
      </c>
      <c r="F47" s="7">
        <f t="shared" ref="F47:G47" si="10">F48</f>
        <v>256</v>
      </c>
      <c r="G47" s="7">
        <f t="shared" si="10"/>
        <v>259</v>
      </c>
    </row>
    <row r="48" spans="1:7" ht="13.2" outlineLevel="4" x14ac:dyDescent="0.25">
      <c r="A48" s="5" t="s">
        <v>51</v>
      </c>
      <c r="B48" s="6" t="s">
        <v>48</v>
      </c>
      <c r="C48" s="6" t="s">
        <v>52</v>
      </c>
      <c r="D48" s="6"/>
      <c r="E48" s="7">
        <f>E49+E51+E53</f>
        <v>254.2</v>
      </c>
      <c r="F48" s="7">
        <f t="shared" ref="F48:G48" si="11">F49+F51+F53</f>
        <v>256</v>
      </c>
      <c r="G48" s="7">
        <f t="shared" si="11"/>
        <v>259</v>
      </c>
    </row>
    <row r="49" spans="1:7" ht="40.799999999999997" outlineLevel="5" x14ac:dyDescent="0.25">
      <c r="A49" s="5" t="s">
        <v>53</v>
      </c>
      <c r="B49" s="6" t="s">
        <v>48</v>
      </c>
      <c r="C49" s="6" t="s">
        <v>54</v>
      </c>
      <c r="D49" s="6"/>
      <c r="E49" s="7">
        <f>E50</f>
        <v>115.5</v>
      </c>
      <c r="F49" s="7">
        <f t="shared" ref="F49:G49" si="12">F50</f>
        <v>116</v>
      </c>
      <c r="G49" s="7">
        <f t="shared" si="12"/>
        <v>117</v>
      </c>
    </row>
    <row r="50" spans="1:7" ht="13.2" outlineLevel="6" x14ac:dyDescent="0.25">
      <c r="A50" s="8" t="s">
        <v>55</v>
      </c>
      <c r="B50" s="9" t="s">
        <v>48</v>
      </c>
      <c r="C50" s="9" t="s">
        <v>54</v>
      </c>
      <c r="D50" s="9" t="s">
        <v>56</v>
      </c>
      <c r="E50" s="10">
        <v>115.5</v>
      </c>
      <c r="F50" s="10">
        <v>116</v>
      </c>
      <c r="G50" s="10">
        <v>117</v>
      </c>
    </row>
    <row r="51" spans="1:7" ht="51" outlineLevel="5" x14ac:dyDescent="0.25">
      <c r="A51" s="5" t="s">
        <v>57</v>
      </c>
      <c r="B51" s="6" t="s">
        <v>48</v>
      </c>
      <c r="C51" s="6" t="s">
        <v>58</v>
      </c>
      <c r="D51" s="6"/>
      <c r="E51" s="7">
        <f>E52</f>
        <v>36</v>
      </c>
      <c r="F51" s="7">
        <f t="shared" ref="F51:G51" si="13">F52</f>
        <v>37</v>
      </c>
      <c r="G51" s="7">
        <f t="shared" si="13"/>
        <v>38</v>
      </c>
    </row>
    <row r="52" spans="1:7" ht="13.2" outlineLevel="6" x14ac:dyDescent="0.25">
      <c r="A52" s="8" t="s">
        <v>55</v>
      </c>
      <c r="B52" s="9" t="s">
        <v>48</v>
      </c>
      <c r="C52" s="9" t="s">
        <v>58</v>
      </c>
      <c r="D52" s="9" t="s">
        <v>56</v>
      </c>
      <c r="E52" s="10">
        <v>36</v>
      </c>
      <c r="F52" s="10">
        <v>37</v>
      </c>
      <c r="G52" s="10">
        <v>38</v>
      </c>
    </row>
    <row r="53" spans="1:7" ht="71.400000000000006" outlineLevel="5" x14ac:dyDescent="0.25">
      <c r="A53" s="5" t="s">
        <v>59</v>
      </c>
      <c r="B53" s="6" t="s">
        <v>48</v>
      </c>
      <c r="C53" s="6" t="s">
        <v>60</v>
      </c>
      <c r="D53" s="6"/>
      <c r="E53" s="7">
        <f>E54</f>
        <v>102.7</v>
      </c>
      <c r="F53" s="7">
        <f t="shared" ref="F53:G53" si="14">F54</f>
        <v>103</v>
      </c>
      <c r="G53" s="7">
        <f t="shared" si="14"/>
        <v>104</v>
      </c>
    </row>
    <row r="54" spans="1:7" ht="13.2" outlineLevel="6" x14ac:dyDescent="0.25">
      <c r="A54" s="8" t="s">
        <v>55</v>
      </c>
      <c r="B54" s="9" t="s">
        <v>48</v>
      </c>
      <c r="C54" s="9" t="s">
        <v>60</v>
      </c>
      <c r="D54" s="9" t="s">
        <v>56</v>
      </c>
      <c r="E54" s="10">
        <v>102.7</v>
      </c>
      <c r="F54" s="10">
        <v>103</v>
      </c>
      <c r="G54" s="10">
        <v>104</v>
      </c>
    </row>
    <row r="55" spans="1:7" ht="13.2" outlineLevel="1" x14ac:dyDescent="0.25">
      <c r="A55" s="5" t="s">
        <v>61</v>
      </c>
      <c r="B55" s="6" t="s">
        <v>62</v>
      </c>
      <c r="C55" s="6"/>
      <c r="D55" s="6"/>
      <c r="E55" s="7">
        <v>200</v>
      </c>
      <c r="F55" s="7">
        <v>200</v>
      </c>
      <c r="G55" s="7">
        <f>G56</f>
        <v>200</v>
      </c>
    </row>
    <row r="56" spans="1:7" ht="20.399999999999999" outlineLevel="2" x14ac:dyDescent="0.25">
      <c r="A56" s="5" t="s">
        <v>11</v>
      </c>
      <c r="B56" s="6" t="s">
        <v>62</v>
      </c>
      <c r="C56" s="6" t="s">
        <v>12</v>
      </c>
      <c r="D56" s="6"/>
      <c r="E56" s="7">
        <v>200</v>
      </c>
      <c r="F56" s="7">
        <v>200</v>
      </c>
      <c r="G56" s="7">
        <f>G57</f>
        <v>200</v>
      </c>
    </row>
    <row r="57" spans="1:7" ht="13.2" outlineLevel="3" x14ac:dyDescent="0.25">
      <c r="A57" s="5" t="s">
        <v>49</v>
      </c>
      <c r="B57" s="6" t="s">
        <v>62</v>
      </c>
      <c r="C57" s="6" t="s">
        <v>50</v>
      </c>
      <c r="D57" s="6"/>
      <c r="E57" s="7">
        <v>200</v>
      </c>
      <c r="F57" s="7">
        <v>200</v>
      </c>
      <c r="G57" s="7">
        <f>G58</f>
        <v>200</v>
      </c>
    </row>
    <row r="58" spans="1:7" ht="13.2" outlineLevel="4" x14ac:dyDescent="0.25">
      <c r="A58" s="5" t="s">
        <v>51</v>
      </c>
      <c r="B58" s="6" t="s">
        <v>62</v>
      </c>
      <c r="C58" s="6" t="s">
        <v>52</v>
      </c>
      <c r="D58" s="6"/>
      <c r="E58" s="7">
        <v>200</v>
      </c>
      <c r="F58" s="7">
        <v>200</v>
      </c>
      <c r="G58" s="7">
        <f>G59</f>
        <v>200</v>
      </c>
    </row>
    <row r="59" spans="1:7" ht="30.6" outlineLevel="5" x14ac:dyDescent="0.25">
      <c r="A59" s="5" t="s">
        <v>63</v>
      </c>
      <c r="B59" s="6" t="s">
        <v>62</v>
      </c>
      <c r="C59" s="6" t="s">
        <v>64</v>
      </c>
      <c r="D59" s="6"/>
      <c r="E59" s="7">
        <v>200</v>
      </c>
      <c r="F59" s="7">
        <v>200</v>
      </c>
      <c r="G59" s="7">
        <f>G60</f>
        <v>200</v>
      </c>
    </row>
    <row r="60" spans="1:7" ht="18" customHeight="1" outlineLevel="6" x14ac:dyDescent="0.25">
      <c r="A60" s="8" t="s">
        <v>65</v>
      </c>
      <c r="B60" s="9" t="s">
        <v>62</v>
      </c>
      <c r="C60" s="9" t="s">
        <v>64</v>
      </c>
      <c r="D60" s="9" t="s">
        <v>66</v>
      </c>
      <c r="E60" s="10">
        <v>200</v>
      </c>
      <c r="F60" s="10">
        <v>200</v>
      </c>
      <c r="G60" s="10">
        <v>200</v>
      </c>
    </row>
    <row r="61" spans="1:7" ht="27" customHeight="1" outlineLevel="1" x14ac:dyDescent="0.25">
      <c r="A61" s="5" t="s">
        <v>67</v>
      </c>
      <c r="B61" s="6" t="s">
        <v>68</v>
      </c>
      <c r="C61" s="6"/>
      <c r="D61" s="6"/>
      <c r="E61" s="7">
        <f>E62</f>
        <v>457.8</v>
      </c>
      <c r="F61" s="7">
        <f t="shared" ref="F61:G61" si="15">F62</f>
        <v>214</v>
      </c>
      <c r="G61" s="7">
        <f t="shared" si="15"/>
        <v>511</v>
      </c>
    </row>
    <row r="62" spans="1:7" ht="20.399999999999999" outlineLevel="2" x14ac:dyDescent="0.25">
      <c r="A62" s="5" t="s">
        <v>11</v>
      </c>
      <c r="B62" s="6" t="s">
        <v>68</v>
      </c>
      <c r="C62" s="6" t="s">
        <v>12</v>
      </c>
      <c r="D62" s="6"/>
      <c r="E62" s="7">
        <f>E63</f>
        <v>457.8</v>
      </c>
      <c r="F62" s="7">
        <f t="shared" ref="F62:G62" si="16">F63</f>
        <v>214</v>
      </c>
      <c r="G62" s="7">
        <f t="shared" si="16"/>
        <v>511</v>
      </c>
    </row>
    <row r="63" spans="1:7" ht="13.2" outlineLevel="3" x14ac:dyDescent="0.25">
      <c r="A63" s="5" t="s">
        <v>49</v>
      </c>
      <c r="B63" s="6" t="s">
        <v>68</v>
      </c>
      <c r="C63" s="6" t="s">
        <v>50</v>
      </c>
      <c r="D63" s="6"/>
      <c r="E63" s="7">
        <f>E64</f>
        <v>457.8</v>
      </c>
      <c r="F63" s="7">
        <f t="shared" ref="F63:G63" si="17">F64</f>
        <v>214</v>
      </c>
      <c r="G63" s="7">
        <f t="shared" si="17"/>
        <v>511</v>
      </c>
    </row>
    <row r="64" spans="1:7" ht="13.2" outlineLevel="4" x14ac:dyDescent="0.25">
      <c r="A64" s="5" t="s">
        <v>51</v>
      </c>
      <c r="B64" s="6" t="s">
        <v>68</v>
      </c>
      <c r="C64" s="6" t="s">
        <v>52</v>
      </c>
      <c r="D64" s="6"/>
      <c r="E64" s="7">
        <f>E65+E67+E69+E71+E73</f>
        <v>457.8</v>
      </c>
      <c r="F64" s="7">
        <f t="shared" ref="F64:G64" si="18">F65+F67+F69+F71+F73</f>
        <v>214</v>
      </c>
      <c r="G64" s="7">
        <f t="shared" si="18"/>
        <v>511</v>
      </c>
    </row>
    <row r="65" spans="1:8" ht="51" outlineLevel="5" x14ac:dyDescent="0.25">
      <c r="A65" s="5" t="s">
        <v>69</v>
      </c>
      <c r="B65" s="6" t="s">
        <v>68</v>
      </c>
      <c r="C65" s="6" t="s">
        <v>70</v>
      </c>
      <c r="D65" s="6"/>
      <c r="E65" s="7">
        <f>E66</f>
        <v>32</v>
      </c>
      <c r="F65" s="7">
        <f t="shared" ref="F65:H65" si="19">F66</f>
        <v>34</v>
      </c>
      <c r="G65" s="7">
        <f t="shared" si="19"/>
        <v>51</v>
      </c>
      <c r="H65" s="7">
        <f t="shared" si="19"/>
        <v>0</v>
      </c>
    </row>
    <row r="66" spans="1:8" ht="13.2" outlineLevel="6" x14ac:dyDescent="0.25">
      <c r="A66" s="8" t="s">
        <v>39</v>
      </c>
      <c r="B66" s="9" t="s">
        <v>68</v>
      </c>
      <c r="C66" s="9" t="s">
        <v>70</v>
      </c>
      <c r="D66" s="9" t="s">
        <v>40</v>
      </c>
      <c r="E66" s="10">
        <v>32</v>
      </c>
      <c r="F66" s="10">
        <v>34</v>
      </c>
      <c r="G66" s="10">
        <v>51</v>
      </c>
    </row>
    <row r="67" spans="1:8" ht="40.799999999999997" outlineLevel="5" x14ac:dyDescent="0.25">
      <c r="A67" s="5" t="s">
        <v>71</v>
      </c>
      <c r="B67" s="6" t="s">
        <v>68</v>
      </c>
      <c r="C67" s="6" t="s">
        <v>72</v>
      </c>
      <c r="D67" s="6"/>
      <c r="E67" s="7">
        <f>E68</f>
        <v>50</v>
      </c>
      <c r="F67" s="7">
        <f t="shared" ref="F67:G67" si="20">F68</f>
        <v>60</v>
      </c>
      <c r="G67" s="7">
        <f t="shared" si="20"/>
        <v>100</v>
      </c>
    </row>
    <row r="68" spans="1:8" ht="30.6" outlineLevel="6" x14ac:dyDescent="0.25">
      <c r="A68" s="8" t="s">
        <v>73</v>
      </c>
      <c r="B68" s="9" t="s">
        <v>68</v>
      </c>
      <c r="C68" s="9" t="s">
        <v>72</v>
      </c>
      <c r="D68" s="9" t="s">
        <v>74</v>
      </c>
      <c r="E68" s="10">
        <v>50</v>
      </c>
      <c r="F68" s="10">
        <v>60</v>
      </c>
      <c r="G68" s="10">
        <v>100</v>
      </c>
    </row>
    <row r="69" spans="1:8" ht="40.799999999999997" outlineLevel="5" x14ac:dyDescent="0.25">
      <c r="A69" s="5" t="s">
        <v>75</v>
      </c>
      <c r="B69" s="6" t="s">
        <v>68</v>
      </c>
      <c r="C69" s="6" t="s">
        <v>76</v>
      </c>
      <c r="D69" s="6"/>
      <c r="E69" s="7">
        <f>E70</f>
        <v>222</v>
      </c>
      <c r="F69" s="7">
        <f t="shared" ref="F69:G69" si="21">F70</f>
        <v>40</v>
      </c>
      <c r="G69" s="7">
        <f t="shared" si="21"/>
        <v>160</v>
      </c>
    </row>
    <row r="70" spans="1:8" ht="13.2" outlineLevel="6" x14ac:dyDescent="0.25">
      <c r="A70" s="8" t="s">
        <v>39</v>
      </c>
      <c r="B70" s="9" t="s">
        <v>68</v>
      </c>
      <c r="C70" s="9" t="s">
        <v>76</v>
      </c>
      <c r="D70" s="9" t="s">
        <v>40</v>
      </c>
      <c r="E70" s="10">
        <v>222</v>
      </c>
      <c r="F70" s="10">
        <v>40</v>
      </c>
      <c r="G70" s="10">
        <v>160</v>
      </c>
    </row>
    <row r="71" spans="1:8" ht="51" outlineLevel="5" x14ac:dyDescent="0.25">
      <c r="A71" s="5" t="s">
        <v>77</v>
      </c>
      <c r="B71" s="6" t="s">
        <v>68</v>
      </c>
      <c r="C71" s="6" t="s">
        <v>78</v>
      </c>
      <c r="D71" s="6"/>
      <c r="E71" s="7">
        <v>52.5</v>
      </c>
      <c r="F71" s="7">
        <f>F72</f>
        <v>40</v>
      </c>
      <c r="G71" s="7">
        <v>50</v>
      </c>
    </row>
    <row r="72" spans="1:8" ht="13.2" outlineLevel="6" x14ac:dyDescent="0.25">
      <c r="A72" s="8" t="s">
        <v>79</v>
      </c>
      <c r="B72" s="9" t="s">
        <v>68</v>
      </c>
      <c r="C72" s="9" t="s">
        <v>78</v>
      </c>
      <c r="D72" s="9" t="s">
        <v>80</v>
      </c>
      <c r="E72" s="10">
        <v>52.5</v>
      </c>
      <c r="F72" s="10">
        <v>40</v>
      </c>
      <c r="G72" s="10">
        <v>50</v>
      </c>
    </row>
    <row r="73" spans="1:8" ht="51" outlineLevel="5" x14ac:dyDescent="0.25">
      <c r="A73" s="5" t="s">
        <v>81</v>
      </c>
      <c r="B73" s="6" t="s">
        <v>68</v>
      </c>
      <c r="C73" s="6" t="s">
        <v>82</v>
      </c>
      <c r="D73" s="6"/>
      <c r="E73" s="7">
        <f>E74</f>
        <v>101.3</v>
      </c>
      <c r="F73" s="7">
        <f t="shared" ref="F73:G73" si="22">F74</f>
        <v>40</v>
      </c>
      <c r="G73" s="7">
        <f t="shared" si="22"/>
        <v>150</v>
      </c>
    </row>
    <row r="74" spans="1:8" ht="13.2" outlineLevel="6" x14ac:dyDescent="0.25">
      <c r="A74" s="8" t="s">
        <v>39</v>
      </c>
      <c r="B74" s="9" t="s">
        <v>68</v>
      </c>
      <c r="C74" s="9" t="s">
        <v>82</v>
      </c>
      <c r="D74" s="9" t="s">
        <v>40</v>
      </c>
      <c r="E74" s="10">
        <v>101.3</v>
      </c>
      <c r="F74" s="10">
        <v>40</v>
      </c>
      <c r="G74" s="10">
        <v>150</v>
      </c>
    </row>
    <row r="75" spans="1:8" ht="13.2" x14ac:dyDescent="0.25">
      <c r="A75" s="20" t="s">
        <v>83</v>
      </c>
      <c r="B75" s="21" t="s">
        <v>84</v>
      </c>
      <c r="C75" s="21"/>
      <c r="D75" s="21"/>
      <c r="E75" s="22">
        <f>E76</f>
        <v>297.39999999999998</v>
      </c>
      <c r="F75" s="22">
        <f t="shared" ref="F75:G75" si="23">F76</f>
        <v>297.39999999999998</v>
      </c>
      <c r="G75" s="22">
        <f t="shared" si="23"/>
        <v>297.39999999999998</v>
      </c>
    </row>
    <row r="76" spans="1:8" ht="20.399999999999999" outlineLevel="1" x14ac:dyDescent="0.25">
      <c r="A76" s="5" t="s">
        <v>85</v>
      </c>
      <c r="B76" s="6" t="s">
        <v>86</v>
      </c>
      <c r="C76" s="6"/>
      <c r="D76" s="6"/>
      <c r="E76" s="7">
        <f>E77</f>
        <v>297.39999999999998</v>
      </c>
      <c r="F76" s="7">
        <f t="shared" ref="F76:G76" si="24">F77</f>
        <v>297.39999999999998</v>
      </c>
      <c r="G76" s="7">
        <f t="shared" si="24"/>
        <v>297.39999999999998</v>
      </c>
    </row>
    <row r="77" spans="1:8" ht="20.399999999999999" outlineLevel="2" x14ac:dyDescent="0.25">
      <c r="A77" s="5" t="s">
        <v>11</v>
      </c>
      <c r="B77" s="6" t="s">
        <v>86</v>
      </c>
      <c r="C77" s="6" t="s">
        <v>12</v>
      </c>
      <c r="D77" s="6"/>
      <c r="E77" s="7">
        <f>E78</f>
        <v>297.39999999999998</v>
      </c>
      <c r="F77" s="7">
        <f t="shared" ref="F77:G77" si="25">F78</f>
        <v>297.39999999999998</v>
      </c>
      <c r="G77" s="7">
        <f t="shared" si="25"/>
        <v>297.39999999999998</v>
      </c>
    </row>
    <row r="78" spans="1:8" ht="13.2" outlineLevel="3" x14ac:dyDescent="0.25">
      <c r="A78" s="5" t="s">
        <v>49</v>
      </c>
      <c r="B78" s="6" t="s">
        <v>86</v>
      </c>
      <c r="C78" s="6" t="s">
        <v>50</v>
      </c>
      <c r="D78" s="6"/>
      <c r="E78" s="7">
        <f>E79</f>
        <v>297.39999999999998</v>
      </c>
      <c r="F78" s="7">
        <f t="shared" ref="F78:G78" si="26">F79</f>
        <v>297.39999999999998</v>
      </c>
      <c r="G78" s="7">
        <f t="shared" si="26"/>
        <v>297.39999999999998</v>
      </c>
    </row>
    <row r="79" spans="1:8" ht="13.2" outlineLevel="4" x14ac:dyDescent="0.25">
      <c r="A79" s="5" t="s">
        <v>51</v>
      </c>
      <c r="B79" s="6" t="s">
        <v>86</v>
      </c>
      <c r="C79" s="6" t="s">
        <v>52</v>
      </c>
      <c r="D79" s="6"/>
      <c r="E79" s="7">
        <f>E80</f>
        <v>297.39999999999998</v>
      </c>
      <c r="F79" s="7">
        <f t="shared" ref="F79:G79" si="27">F80</f>
        <v>297.39999999999998</v>
      </c>
      <c r="G79" s="7">
        <f t="shared" si="27"/>
        <v>297.39999999999998</v>
      </c>
    </row>
    <row r="80" spans="1:8" ht="51" outlineLevel="5" x14ac:dyDescent="0.25">
      <c r="A80" s="5" t="s">
        <v>87</v>
      </c>
      <c r="B80" s="6" t="s">
        <v>86</v>
      </c>
      <c r="C80" s="6" t="s">
        <v>88</v>
      </c>
      <c r="D80" s="6"/>
      <c r="E80" s="7">
        <f>E81+E82</f>
        <v>297.39999999999998</v>
      </c>
      <c r="F80" s="7">
        <f t="shared" ref="F80:H80" si="28">F81+F82</f>
        <v>297.39999999999998</v>
      </c>
      <c r="G80" s="7">
        <f t="shared" si="28"/>
        <v>297.39999999999998</v>
      </c>
      <c r="H80" s="7">
        <f t="shared" si="28"/>
        <v>0</v>
      </c>
    </row>
    <row r="81" spans="1:875" ht="20.399999999999999" outlineLevel="6" x14ac:dyDescent="0.25">
      <c r="A81" s="8" t="s">
        <v>27</v>
      </c>
      <c r="B81" s="9" t="s">
        <v>86</v>
      </c>
      <c r="C81" s="9" t="s">
        <v>88</v>
      </c>
      <c r="D81" s="9" t="s">
        <v>28</v>
      </c>
      <c r="E81" s="10">
        <v>228.4</v>
      </c>
      <c r="F81" s="10">
        <v>228.4</v>
      </c>
      <c r="G81" s="10">
        <v>228.4</v>
      </c>
    </row>
    <row r="82" spans="1:875" ht="51" outlineLevel="6" x14ac:dyDescent="0.25">
      <c r="A82" s="8" t="s">
        <v>29</v>
      </c>
      <c r="B82" s="9" t="s">
        <v>86</v>
      </c>
      <c r="C82" s="9" t="s">
        <v>88</v>
      </c>
      <c r="D82" s="9" t="s">
        <v>30</v>
      </c>
      <c r="E82" s="10">
        <v>69</v>
      </c>
      <c r="F82" s="10">
        <v>69</v>
      </c>
      <c r="G82" s="10">
        <v>69</v>
      </c>
    </row>
    <row r="83" spans="1:875" ht="0.6" customHeight="1" collapsed="1" x14ac:dyDescent="0.25">
      <c r="A83" s="20" t="s">
        <v>89</v>
      </c>
      <c r="B83" s="21" t="s">
        <v>90</v>
      </c>
      <c r="C83" s="21"/>
      <c r="D83" s="21"/>
      <c r="E83" s="22">
        <f t="shared" ref="E83:E88" si="29">E84</f>
        <v>0</v>
      </c>
      <c r="F83" s="22">
        <f t="shared" ref="F83:G83" si="30">F84</f>
        <v>0</v>
      </c>
      <c r="G83" s="22">
        <f t="shared" si="30"/>
        <v>0</v>
      </c>
    </row>
    <row r="84" spans="1:875" ht="40.799999999999997" hidden="1" outlineLevel="1" x14ac:dyDescent="0.25">
      <c r="A84" s="5" t="s">
        <v>91</v>
      </c>
      <c r="B84" s="6" t="s">
        <v>92</v>
      </c>
      <c r="C84" s="6"/>
      <c r="D84" s="6"/>
      <c r="E84" s="7">
        <f t="shared" si="29"/>
        <v>0</v>
      </c>
      <c r="F84" s="7">
        <f t="shared" ref="F84:G84" si="31">F85</f>
        <v>0</v>
      </c>
      <c r="G84" s="7">
        <f t="shared" si="31"/>
        <v>0</v>
      </c>
    </row>
    <row r="85" spans="1:875" ht="20.399999999999999" hidden="1" outlineLevel="2" x14ac:dyDescent="0.25">
      <c r="A85" s="5" t="s">
        <v>93</v>
      </c>
      <c r="B85" s="6" t="s">
        <v>92</v>
      </c>
      <c r="C85" s="6" t="s">
        <v>94</v>
      </c>
      <c r="D85" s="6"/>
      <c r="E85" s="7">
        <f t="shared" si="29"/>
        <v>0</v>
      </c>
      <c r="F85" s="7">
        <f t="shared" ref="F85:G85" si="32">F86</f>
        <v>0</v>
      </c>
      <c r="G85" s="7">
        <f t="shared" si="32"/>
        <v>0</v>
      </c>
    </row>
    <row r="86" spans="1:875" ht="71.400000000000006" hidden="1" outlineLevel="3" x14ac:dyDescent="0.25">
      <c r="A86" s="5" t="s">
        <v>95</v>
      </c>
      <c r="B86" s="6" t="s">
        <v>92</v>
      </c>
      <c r="C86" s="6" t="s">
        <v>96</v>
      </c>
      <c r="D86" s="6"/>
      <c r="E86" s="7">
        <f t="shared" si="29"/>
        <v>0</v>
      </c>
      <c r="F86" s="7">
        <f t="shared" ref="F86:G86" si="33">F87</f>
        <v>0</v>
      </c>
      <c r="G86" s="7">
        <f t="shared" si="33"/>
        <v>0</v>
      </c>
    </row>
    <row r="87" spans="1:875" ht="0.6" hidden="1" customHeight="1" outlineLevel="4" collapsed="1" x14ac:dyDescent="0.25">
      <c r="A87" s="11" t="s">
        <v>97</v>
      </c>
      <c r="B87" s="6" t="s">
        <v>92</v>
      </c>
      <c r="C87" s="6" t="s">
        <v>98</v>
      </c>
      <c r="D87" s="6"/>
      <c r="E87" s="7">
        <f t="shared" si="29"/>
        <v>0</v>
      </c>
      <c r="F87" s="7">
        <f t="shared" ref="F87:G87" si="34">F88</f>
        <v>0</v>
      </c>
      <c r="G87" s="7">
        <f t="shared" si="34"/>
        <v>0</v>
      </c>
    </row>
    <row r="88" spans="1:875" ht="173.4" hidden="1" outlineLevel="5" x14ac:dyDescent="0.25">
      <c r="A88" s="11" t="s">
        <v>99</v>
      </c>
      <c r="B88" s="6" t="s">
        <v>92</v>
      </c>
      <c r="C88" s="6" t="s">
        <v>100</v>
      </c>
      <c r="D88" s="6"/>
      <c r="E88" s="7">
        <f t="shared" si="29"/>
        <v>0</v>
      </c>
      <c r="F88" s="7">
        <f t="shared" ref="F88:G88" si="35">F89</f>
        <v>0</v>
      </c>
      <c r="G88" s="7">
        <f t="shared" si="35"/>
        <v>0</v>
      </c>
    </row>
    <row r="89" spans="1:875" ht="13.2" hidden="1" outlineLevel="6" x14ac:dyDescent="0.25">
      <c r="A89" s="8" t="s">
        <v>39</v>
      </c>
      <c r="B89" s="9" t="s">
        <v>92</v>
      </c>
      <c r="C89" s="9" t="s">
        <v>100</v>
      </c>
      <c r="D89" s="9" t="s">
        <v>40</v>
      </c>
      <c r="E89" s="10">
        <v>0</v>
      </c>
      <c r="F89" s="10">
        <v>0</v>
      </c>
      <c r="G89" s="10">
        <v>0</v>
      </c>
    </row>
    <row r="90" spans="1:875" ht="30.6" outlineLevel="6" x14ac:dyDescent="0.25">
      <c r="A90" s="30" t="s">
        <v>89</v>
      </c>
      <c r="B90" s="31" t="s">
        <v>90</v>
      </c>
      <c r="C90" s="31"/>
      <c r="D90" s="31"/>
      <c r="E90" s="32">
        <v>400</v>
      </c>
      <c r="F90" s="32">
        <v>0</v>
      </c>
      <c r="G90" s="32">
        <v>0</v>
      </c>
    </row>
    <row r="91" spans="1:875" s="44" customFormat="1" ht="40.799999999999997" outlineLevel="6" x14ac:dyDescent="0.25">
      <c r="A91" s="41" t="s">
        <v>91</v>
      </c>
      <c r="B91" s="42" t="s">
        <v>231</v>
      </c>
      <c r="C91" s="42"/>
      <c r="D91" s="42"/>
      <c r="E91" s="43">
        <v>400</v>
      </c>
      <c r="F91" s="43">
        <v>0</v>
      </c>
      <c r="G91" s="43">
        <v>0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</row>
    <row r="92" spans="1:875" s="44" customFormat="1" ht="13.2" outlineLevel="6" x14ac:dyDescent="0.25">
      <c r="A92" s="41" t="s">
        <v>39</v>
      </c>
      <c r="B92" s="42" t="s">
        <v>231</v>
      </c>
      <c r="C92" s="42" t="s">
        <v>232</v>
      </c>
      <c r="D92" s="42" t="s">
        <v>40</v>
      </c>
      <c r="E92" s="43">
        <v>400</v>
      </c>
      <c r="F92" s="43">
        <v>0</v>
      </c>
      <c r="G92" s="43">
        <v>0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</row>
    <row r="93" spans="1:875" s="44" customFormat="1" ht="1.8" hidden="1" customHeight="1" outlineLevel="6" x14ac:dyDescent="0.25">
      <c r="A93" s="41"/>
      <c r="B93" s="42"/>
      <c r="C93" s="42"/>
      <c r="D93" s="42"/>
      <c r="E93" s="43"/>
      <c r="F93" s="43"/>
      <c r="G93" s="4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</row>
    <row r="94" spans="1:875" ht="24" customHeight="1" x14ac:dyDescent="0.25">
      <c r="A94" s="38" t="s">
        <v>101</v>
      </c>
      <c r="B94" s="39" t="s">
        <v>102</v>
      </c>
      <c r="C94" s="39"/>
      <c r="D94" s="39"/>
      <c r="E94" s="40">
        <f>E95+E101+E118</f>
        <v>24615.919999999998</v>
      </c>
      <c r="F94" s="40">
        <f t="shared" ref="F94:G94" si="36">F95+F101+F118</f>
        <v>7362.6</v>
      </c>
      <c r="G94" s="40">
        <f t="shared" si="36"/>
        <v>6371</v>
      </c>
    </row>
    <row r="95" spans="1:875" ht="13.2" outlineLevel="1" x14ac:dyDescent="0.25">
      <c r="A95" s="5" t="s">
        <v>103</v>
      </c>
      <c r="B95" s="6" t="s">
        <v>104</v>
      </c>
      <c r="C95" s="6"/>
      <c r="D95" s="6"/>
      <c r="E95" s="7">
        <v>60</v>
      </c>
      <c r="F95" s="7">
        <v>60</v>
      </c>
      <c r="G95" s="7">
        <v>60</v>
      </c>
    </row>
    <row r="96" spans="1:875" ht="20.399999999999999" outlineLevel="2" x14ac:dyDescent="0.25">
      <c r="A96" s="5" t="s">
        <v>93</v>
      </c>
      <c r="B96" s="6" t="s">
        <v>104</v>
      </c>
      <c r="C96" s="6" t="s">
        <v>94</v>
      </c>
      <c r="D96" s="6"/>
      <c r="E96" s="7">
        <v>60</v>
      </c>
      <c r="F96" s="7">
        <v>60</v>
      </c>
      <c r="G96" s="7">
        <v>60</v>
      </c>
    </row>
    <row r="97" spans="1:8" ht="71.400000000000006" outlineLevel="3" x14ac:dyDescent="0.25">
      <c r="A97" s="5" t="s">
        <v>95</v>
      </c>
      <c r="B97" s="6" t="s">
        <v>104</v>
      </c>
      <c r="C97" s="6" t="s">
        <v>96</v>
      </c>
      <c r="D97" s="6"/>
      <c r="E97" s="7">
        <v>60</v>
      </c>
      <c r="F97" s="7">
        <v>60</v>
      </c>
      <c r="G97" s="7">
        <v>60</v>
      </c>
    </row>
    <row r="98" spans="1:8" ht="91.8" outlineLevel="4" x14ac:dyDescent="0.25">
      <c r="A98" s="5" t="s">
        <v>105</v>
      </c>
      <c r="B98" s="6" t="s">
        <v>104</v>
      </c>
      <c r="C98" s="6" t="s">
        <v>106</v>
      </c>
      <c r="D98" s="6"/>
      <c r="E98" s="7">
        <v>60</v>
      </c>
      <c r="F98" s="7">
        <v>60</v>
      </c>
      <c r="G98" s="7">
        <v>60</v>
      </c>
    </row>
    <row r="99" spans="1:8" ht="112.2" outlineLevel="5" x14ac:dyDescent="0.25">
      <c r="A99" s="11" t="s">
        <v>107</v>
      </c>
      <c r="B99" s="6" t="s">
        <v>104</v>
      </c>
      <c r="C99" s="6" t="s">
        <v>108</v>
      </c>
      <c r="D99" s="6"/>
      <c r="E99" s="7">
        <v>60</v>
      </c>
      <c r="F99" s="7">
        <v>60</v>
      </c>
      <c r="G99" s="7">
        <v>60</v>
      </c>
    </row>
    <row r="100" spans="1:8" ht="13.2" outlineLevel="6" x14ac:dyDescent="0.25">
      <c r="A100" s="8" t="s">
        <v>39</v>
      </c>
      <c r="B100" s="9" t="s">
        <v>104</v>
      </c>
      <c r="C100" s="9" t="s">
        <v>108</v>
      </c>
      <c r="D100" s="9" t="s">
        <v>40</v>
      </c>
      <c r="E100" s="10">
        <v>60</v>
      </c>
      <c r="F100" s="10">
        <v>60</v>
      </c>
      <c r="G100" s="10">
        <v>60</v>
      </c>
    </row>
    <row r="101" spans="1:8" ht="20.399999999999999" outlineLevel="1" x14ac:dyDescent="0.25">
      <c r="A101" s="23" t="s">
        <v>109</v>
      </c>
      <c r="B101" s="24" t="s">
        <v>110</v>
      </c>
      <c r="C101" s="24"/>
      <c r="D101" s="24"/>
      <c r="E101" s="25">
        <f>E102</f>
        <v>23985.919999999998</v>
      </c>
      <c r="F101" s="25">
        <f t="shared" ref="F101:G101" si="37">F102</f>
        <v>6991</v>
      </c>
      <c r="G101" s="25">
        <f t="shared" si="37"/>
        <v>5891</v>
      </c>
    </row>
    <row r="102" spans="1:8" ht="20.399999999999999" outlineLevel="2" x14ac:dyDescent="0.25">
      <c r="A102" s="5" t="s">
        <v>93</v>
      </c>
      <c r="B102" s="6" t="s">
        <v>110</v>
      </c>
      <c r="C102" s="6" t="s">
        <v>94</v>
      </c>
      <c r="D102" s="6"/>
      <c r="E102" s="7">
        <f>E103</f>
        <v>23985.919999999998</v>
      </c>
      <c r="F102" s="7">
        <f t="shared" ref="F102:H102" si="38">F103</f>
        <v>6991</v>
      </c>
      <c r="G102" s="7">
        <f t="shared" si="38"/>
        <v>5891</v>
      </c>
      <c r="H102" s="7">
        <f t="shared" si="38"/>
        <v>0</v>
      </c>
    </row>
    <row r="103" spans="1:8" ht="71.400000000000006" outlineLevel="3" x14ac:dyDescent="0.25">
      <c r="A103" s="5" t="s">
        <v>95</v>
      </c>
      <c r="B103" s="6" t="s">
        <v>110</v>
      </c>
      <c r="C103" s="6" t="s">
        <v>96</v>
      </c>
      <c r="D103" s="6"/>
      <c r="E103" s="7">
        <f>E104</f>
        <v>23985.919999999998</v>
      </c>
      <c r="F103" s="7">
        <f t="shared" ref="F103:G103" si="39">F104</f>
        <v>6991</v>
      </c>
      <c r="G103" s="7">
        <f t="shared" si="39"/>
        <v>5891</v>
      </c>
    </row>
    <row r="104" spans="1:8" ht="102" outlineLevel="4" x14ac:dyDescent="0.25">
      <c r="A104" s="11" t="s">
        <v>111</v>
      </c>
      <c r="B104" s="6" t="s">
        <v>110</v>
      </c>
      <c r="C104" s="6" t="s">
        <v>112</v>
      </c>
      <c r="D104" s="6"/>
      <c r="E104" s="7">
        <f>E105+E107+E109+E112+E114</f>
        <v>23985.919999999998</v>
      </c>
      <c r="F104" s="7">
        <f t="shared" ref="F104:G104" si="40">F105+F107+F109+F112+F114</f>
        <v>6991</v>
      </c>
      <c r="G104" s="7">
        <f t="shared" si="40"/>
        <v>5891</v>
      </c>
    </row>
    <row r="105" spans="1:8" ht="122.4" outlineLevel="5" x14ac:dyDescent="0.25">
      <c r="A105" s="11" t="s">
        <v>113</v>
      </c>
      <c r="B105" s="6" t="s">
        <v>110</v>
      </c>
      <c r="C105" s="6" t="s">
        <v>114</v>
      </c>
      <c r="D105" s="6"/>
      <c r="E105" s="7">
        <f>E106</f>
        <v>2000</v>
      </c>
      <c r="F105" s="7">
        <f t="shared" ref="F105:G105" si="41">F106</f>
        <v>3200</v>
      </c>
      <c r="G105" s="7">
        <f t="shared" si="41"/>
        <v>2100</v>
      </c>
    </row>
    <row r="106" spans="1:8" ht="13.2" outlineLevel="6" x14ac:dyDescent="0.25">
      <c r="A106" s="8" t="s">
        <v>39</v>
      </c>
      <c r="B106" s="9" t="s">
        <v>110</v>
      </c>
      <c r="C106" s="9" t="s">
        <v>114</v>
      </c>
      <c r="D106" s="9" t="s">
        <v>40</v>
      </c>
      <c r="E106" s="10">
        <v>2000</v>
      </c>
      <c r="F106" s="10">
        <v>3200</v>
      </c>
      <c r="G106" s="10">
        <v>2100</v>
      </c>
    </row>
    <row r="107" spans="1:8" ht="153" outlineLevel="5" x14ac:dyDescent="0.25">
      <c r="A107" s="11" t="s">
        <v>115</v>
      </c>
      <c r="B107" s="6" t="s">
        <v>110</v>
      </c>
      <c r="C107" s="6" t="s">
        <v>116</v>
      </c>
      <c r="D107" s="6"/>
      <c r="E107" s="7">
        <f>E108</f>
        <v>1000</v>
      </c>
      <c r="F107" s="7">
        <f t="shared" ref="F107:G107" si="42">F108</f>
        <v>2000</v>
      </c>
      <c r="G107" s="7">
        <f t="shared" si="42"/>
        <v>2000</v>
      </c>
    </row>
    <row r="108" spans="1:8" ht="13.2" outlineLevel="6" x14ac:dyDescent="0.25">
      <c r="A108" s="8" t="s">
        <v>39</v>
      </c>
      <c r="B108" s="9" t="s">
        <v>110</v>
      </c>
      <c r="C108" s="9" t="s">
        <v>116</v>
      </c>
      <c r="D108" s="9" t="s">
        <v>40</v>
      </c>
      <c r="E108" s="10">
        <v>1000</v>
      </c>
      <c r="F108" s="10">
        <v>2000</v>
      </c>
      <c r="G108" s="10">
        <v>2000</v>
      </c>
    </row>
    <row r="109" spans="1:8" ht="132.6" outlineLevel="5" x14ac:dyDescent="0.25">
      <c r="A109" s="11" t="s">
        <v>117</v>
      </c>
      <c r="B109" s="6" t="s">
        <v>110</v>
      </c>
      <c r="C109" s="6" t="s">
        <v>118</v>
      </c>
      <c r="D109" s="6"/>
      <c r="E109" s="7">
        <f>E110+E111</f>
        <v>19191.919999999998</v>
      </c>
      <c r="F109" s="7">
        <f t="shared" ref="F109:G109" si="43">F110+F111</f>
        <v>0</v>
      </c>
      <c r="G109" s="7">
        <f t="shared" si="43"/>
        <v>0</v>
      </c>
    </row>
    <row r="110" spans="1:8" ht="13.2" outlineLevel="6" x14ac:dyDescent="0.25">
      <c r="A110" s="8" t="s">
        <v>39</v>
      </c>
      <c r="B110" s="9" t="s">
        <v>110</v>
      </c>
      <c r="C110" s="9" t="s">
        <v>118</v>
      </c>
      <c r="D110" s="9" t="s">
        <v>40</v>
      </c>
      <c r="E110" s="10">
        <v>0</v>
      </c>
      <c r="F110" s="10">
        <v>0</v>
      </c>
      <c r="G110" s="10">
        <v>0</v>
      </c>
    </row>
    <row r="111" spans="1:8" ht="40.799999999999997" outlineLevel="6" x14ac:dyDescent="0.25">
      <c r="A111" s="8" t="s">
        <v>119</v>
      </c>
      <c r="B111" s="9" t="s">
        <v>110</v>
      </c>
      <c r="C111" s="9" t="s">
        <v>118</v>
      </c>
      <c r="D111" s="9" t="s">
        <v>120</v>
      </c>
      <c r="E111" s="10">
        <v>19191.919999999998</v>
      </c>
      <c r="F111" s="10">
        <v>0</v>
      </c>
      <c r="G111" s="10">
        <v>0</v>
      </c>
    </row>
    <row r="112" spans="1:8" ht="142.80000000000001" outlineLevel="5" x14ac:dyDescent="0.25">
      <c r="A112" s="11" t="s">
        <v>121</v>
      </c>
      <c r="B112" s="6" t="s">
        <v>110</v>
      </c>
      <c r="C112" s="6" t="s">
        <v>122</v>
      </c>
      <c r="D112" s="6"/>
      <c r="E112" s="7">
        <f>E113</f>
        <v>1055</v>
      </c>
      <c r="F112" s="7">
        <f t="shared" ref="F112:G112" si="44">F113</f>
        <v>1060.3</v>
      </c>
      <c r="G112" s="7">
        <f t="shared" si="44"/>
        <v>1060.3</v>
      </c>
    </row>
    <row r="113" spans="1:8" ht="13.2" outlineLevel="6" x14ac:dyDescent="0.25">
      <c r="A113" s="8" t="s">
        <v>39</v>
      </c>
      <c r="B113" s="9" t="s">
        <v>110</v>
      </c>
      <c r="C113" s="9" t="s">
        <v>122</v>
      </c>
      <c r="D113" s="9" t="s">
        <v>40</v>
      </c>
      <c r="E113" s="10">
        <v>1055</v>
      </c>
      <c r="F113" s="10">
        <v>1060.3</v>
      </c>
      <c r="G113" s="10">
        <v>1060.3</v>
      </c>
    </row>
    <row r="114" spans="1:8" ht="142.80000000000001" outlineLevel="5" x14ac:dyDescent="0.25">
      <c r="A114" s="11" t="s">
        <v>121</v>
      </c>
      <c r="B114" s="6" t="s">
        <v>110</v>
      </c>
      <c r="C114" s="6" t="s">
        <v>123</v>
      </c>
      <c r="D114" s="6"/>
      <c r="E114" s="7">
        <f>E115</f>
        <v>739</v>
      </c>
      <c r="F114" s="7">
        <f t="shared" ref="F114" si="45">F115</f>
        <v>730.7</v>
      </c>
      <c r="G114" s="7">
        <f>G115</f>
        <v>730.7</v>
      </c>
    </row>
    <row r="115" spans="1:8" ht="13.2" outlineLevel="6" x14ac:dyDescent="0.25">
      <c r="A115" s="8" t="s">
        <v>39</v>
      </c>
      <c r="B115" s="9" t="s">
        <v>110</v>
      </c>
      <c r="C115" s="9" t="s">
        <v>123</v>
      </c>
      <c r="D115" s="9" t="s">
        <v>40</v>
      </c>
      <c r="E115" s="10">
        <v>739</v>
      </c>
      <c r="F115" s="10">
        <v>730.7</v>
      </c>
      <c r="G115" s="10">
        <v>730.7</v>
      </c>
    </row>
    <row r="116" spans="1:8" ht="142.80000000000001" outlineLevel="5" x14ac:dyDescent="0.25">
      <c r="A116" s="11" t="s">
        <v>121</v>
      </c>
      <c r="B116" s="6" t="s">
        <v>110</v>
      </c>
      <c r="C116" s="6" t="s">
        <v>124</v>
      </c>
      <c r="D116" s="6"/>
      <c r="E116" s="7">
        <v>0</v>
      </c>
      <c r="F116" s="7">
        <v>0</v>
      </c>
      <c r="G116" s="7">
        <v>0</v>
      </c>
    </row>
    <row r="117" spans="1:8" ht="13.2" outlineLevel="6" x14ac:dyDescent="0.25">
      <c r="A117" s="8" t="s">
        <v>39</v>
      </c>
      <c r="B117" s="9" t="s">
        <v>110</v>
      </c>
      <c r="C117" s="9" t="s">
        <v>124</v>
      </c>
      <c r="D117" s="9" t="s">
        <v>40</v>
      </c>
      <c r="E117" s="10">
        <v>0</v>
      </c>
      <c r="F117" s="10">
        <v>0</v>
      </c>
      <c r="G117" s="10">
        <v>0</v>
      </c>
    </row>
    <row r="118" spans="1:8" ht="20.399999999999999" outlineLevel="1" x14ac:dyDescent="0.25">
      <c r="A118" s="5" t="s">
        <v>125</v>
      </c>
      <c r="B118" s="6" t="s">
        <v>126</v>
      </c>
      <c r="C118" s="6"/>
      <c r="D118" s="6"/>
      <c r="E118" s="7">
        <f>E119</f>
        <v>570</v>
      </c>
      <c r="F118" s="7">
        <f t="shared" ref="F118:H118" si="46">F119</f>
        <v>311.60000000000002</v>
      </c>
      <c r="G118" s="7">
        <f t="shared" si="46"/>
        <v>420</v>
      </c>
      <c r="H118" s="7">
        <f t="shared" si="46"/>
        <v>0</v>
      </c>
    </row>
    <row r="119" spans="1:8" ht="20.399999999999999" outlineLevel="2" x14ac:dyDescent="0.25">
      <c r="A119" s="5" t="s">
        <v>93</v>
      </c>
      <c r="B119" s="6" t="s">
        <v>126</v>
      </c>
      <c r="C119" s="6" t="s">
        <v>94</v>
      </c>
      <c r="D119" s="6"/>
      <c r="E119" s="7">
        <f>E120</f>
        <v>570</v>
      </c>
      <c r="F119" s="7">
        <f t="shared" ref="F119:G119" si="47">F120</f>
        <v>311.60000000000002</v>
      </c>
      <c r="G119" s="7">
        <f t="shared" si="47"/>
        <v>420</v>
      </c>
    </row>
    <row r="120" spans="1:8" ht="53.4" customHeight="1" outlineLevel="3" x14ac:dyDescent="0.25">
      <c r="A120" s="5" t="s">
        <v>95</v>
      </c>
      <c r="B120" s="6" t="s">
        <v>126</v>
      </c>
      <c r="C120" s="6" t="s">
        <v>96</v>
      </c>
      <c r="D120" s="6"/>
      <c r="E120" s="7">
        <f>E121</f>
        <v>570</v>
      </c>
      <c r="F120" s="7">
        <f t="shared" ref="F120:G120" si="48">F121</f>
        <v>311.60000000000002</v>
      </c>
      <c r="G120" s="7">
        <f t="shared" si="48"/>
        <v>420</v>
      </c>
    </row>
    <row r="121" spans="1:8" ht="75.599999999999994" customHeight="1" outlineLevel="4" x14ac:dyDescent="0.25">
      <c r="A121" s="5" t="s">
        <v>105</v>
      </c>
      <c r="B121" s="6" t="s">
        <v>126</v>
      </c>
      <c r="C121" s="6" t="s">
        <v>106</v>
      </c>
      <c r="D121" s="6"/>
      <c r="E121" s="7">
        <f>E122+E124</f>
        <v>570</v>
      </c>
      <c r="F121" s="7">
        <f t="shared" ref="F121:G121" si="49">F122+F124</f>
        <v>311.60000000000002</v>
      </c>
      <c r="G121" s="7">
        <f t="shared" si="49"/>
        <v>420</v>
      </c>
    </row>
    <row r="122" spans="1:8" ht="99.6" customHeight="1" outlineLevel="5" x14ac:dyDescent="0.25">
      <c r="A122" s="11" t="s">
        <v>127</v>
      </c>
      <c r="B122" s="6" t="s">
        <v>126</v>
      </c>
      <c r="C122" s="6" t="s">
        <v>128</v>
      </c>
      <c r="D122" s="6"/>
      <c r="E122" s="7">
        <v>20</v>
      </c>
      <c r="F122" s="7">
        <v>20</v>
      </c>
      <c r="G122" s="7">
        <v>20</v>
      </c>
    </row>
    <row r="123" spans="1:8" ht="30.6" customHeight="1" outlineLevel="6" x14ac:dyDescent="0.25">
      <c r="A123" s="8" t="s">
        <v>39</v>
      </c>
      <c r="B123" s="9" t="s">
        <v>126</v>
      </c>
      <c r="C123" s="9" t="s">
        <v>128</v>
      </c>
      <c r="D123" s="9" t="s">
        <v>40</v>
      </c>
      <c r="E123" s="10">
        <v>20</v>
      </c>
      <c r="F123" s="10">
        <v>20</v>
      </c>
      <c r="G123" s="10">
        <v>20</v>
      </c>
    </row>
    <row r="124" spans="1:8" ht="112.2" outlineLevel="5" x14ac:dyDescent="0.25">
      <c r="A124" s="11" t="s">
        <v>107</v>
      </c>
      <c r="B124" s="6" t="s">
        <v>126</v>
      </c>
      <c r="C124" s="6" t="s">
        <v>108</v>
      </c>
      <c r="D124" s="6"/>
      <c r="E124" s="7">
        <f>E125</f>
        <v>550</v>
      </c>
      <c r="F124" s="7">
        <f t="shared" ref="F124:G124" si="50">F125</f>
        <v>291.60000000000002</v>
      </c>
      <c r="G124" s="7">
        <f t="shared" si="50"/>
        <v>400</v>
      </c>
    </row>
    <row r="125" spans="1:8" ht="18.600000000000001" customHeight="1" outlineLevel="6" x14ac:dyDescent="0.25">
      <c r="A125" s="8" t="s">
        <v>39</v>
      </c>
      <c r="B125" s="9" t="s">
        <v>126</v>
      </c>
      <c r="C125" s="9" t="s">
        <v>108</v>
      </c>
      <c r="D125" s="9" t="s">
        <v>40</v>
      </c>
      <c r="E125" s="10">
        <v>550</v>
      </c>
      <c r="F125" s="10">
        <v>291.60000000000002</v>
      </c>
      <c r="G125" s="10">
        <v>400</v>
      </c>
    </row>
    <row r="126" spans="1:8" ht="26.4" customHeight="1" x14ac:dyDescent="0.25">
      <c r="A126" s="26" t="s">
        <v>129</v>
      </c>
      <c r="B126" s="21" t="s">
        <v>130</v>
      </c>
      <c r="C126" s="21"/>
      <c r="D126" s="21"/>
      <c r="E126" s="22">
        <f>E127+E148+E152+E162</f>
        <v>61614.399999999994</v>
      </c>
      <c r="F126" s="22">
        <f>F127+F148+F152+F162</f>
        <v>12947.619999999999</v>
      </c>
      <c r="G126" s="22">
        <f>G127+G148+G152+G162</f>
        <v>8700</v>
      </c>
    </row>
    <row r="127" spans="1:8" ht="13.2" outlineLevel="1" x14ac:dyDescent="0.25">
      <c r="A127" s="15" t="s">
        <v>131</v>
      </c>
      <c r="B127" s="6" t="s">
        <v>132</v>
      </c>
      <c r="C127" s="6"/>
      <c r="D127" s="6"/>
      <c r="E127" s="7">
        <f>E128+E135</f>
        <v>1213.57</v>
      </c>
      <c r="F127" s="7">
        <f>F128+F136</f>
        <v>6547.62</v>
      </c>
      <c r="G127" s="7">
        <f t="shared" ref="G127" si="51">G128+G135</f>
        <v>1500</v>
      </c>
    </row>
    <row r="128" spans="1:8" ht="20.399999999999999" outlineLevel="2" x14ac:dyDescent="0.25">
      <c r="A128" s="5" t="s">
        <v>11</v>
      </c>
      <c r="B128" s="6" t="s">
        <v>132</v>
      </c>
      <c r="C128" s="6" t="s">
        <v>12</v>
      </c>
      <c r="D128" s="6"/>
      <c r="E128" s="7">
        <f>E129</f>
        <v>176.54999999999998</v>
      </c>
      <c r="F128" s="7">
        <f t="shared" ref="F128:G128" si="52">F129</f>
        <v>177</v>
      </c>
      <c r="G128" s="7">
        <f t="shared" si="52"/>
        <v>178</v>
      </c>
    </row>
    <row r="129" spans="1:7" ht="13.2" outlineLevel="3" x14ac:dyDescent="0.25">
      <c r="A129" s="5" t="s">
        <v>49</v>
      </c>
      <c r="B129" s="6" t="s">
        <v>132</v>
      </c>
      <c r="C129" s="6" t="s">
        <v>50</v>
      </c>
      <c r="D129" s="6"/>
      <c r="E129" s="7">
        <f>E130</f>
        <v>176.54999999999998</v>
      </c>
      <c r="F129" s="7">
        <f t="shared" ref="F129:G129" si="53">F130</f>
        <v>177</v>
      </c>
      <c r="G129" s="7">
        <f t="shared" si="53"/>
        <v>178</v>
      </c>
    </row>
    <row r="130" spans="1:7" ht="13.2" outlineLevel="4" x14ac:dyDescent="0.25">
      <c r="A130" s="5" t="s">
        <v>51</v>
      </c>
      <c r="B130" s="6" t="s">
        <v>132</v>
      </c>
      <c r="C130" s="6" t="s">
        <v>52</v>
      </c>
      <c r="D130" s="6"/>
      <c r="E130" s="7">
        <f>E131+E133</f>
        <v>176.54999999999998</v>
      </c>
      <c r="F130" s="7">
        <f t="shared" ref="F130:G130" si="54">F131+F133</f>
        <v>177</v>
      </c>
      <c r="G130" s="7">
        <f t="shared" si="54"/>
        <v>178</v>
      </c>
    </row>
    <row r="131" spans="1:7" ht="30.6" outlineLevel="5" x14ac:dyDescent="0.25">
      <c r="A131" s="5" t="s">
        <v>133</v>
      </c>
      <c r="B131" s="6" t="s">
        <v>132</v>
      </c>
      <c r="C131" s="6" t="s">
        <v>134</v>
      </c>
      <c r="D131" s="6"/>
      <c r="E131" s="7">
        <f>E132</f>
        <v>32.6</v>
      </c>
      <c r="F131" s="7">
        <f t="shared" ref="F131:G131" si="55">F132</f>
        <v>33</v>
      </c>
      <c r="G131" s="7">
        <f t="shared" si="55"/>
        <v>33</v>
      </c>
    </row>
    <row r="132" spans="1:7" ht="13.2" outlineLevel="6" x14ac:dyDescent="0.25">
      <c r="A132" s="8" t="s">
        <v>55</v>
      </c>
      <c r="B132" s="9" t="s">
        <v>132</v>
      </c>
      <c r="C132" s="9" t="s">
        <v>134</v>
      </c>
      <c r="D132" s="9" t="s">
        <v>56</v>
      </c>
      <c r="E132" s="10">
        <v>32.6</v>
      </c>
      <c r="F132" s="10">
        <v>33</v>
      </c>
      <c r="G132" s="10">
        <v>33</v>
      </c>
    </row>
    <row r="133" spans="1:7" ht="30.6" outlineLevel="5" x14ac:dyDescent="0.25">
      <c r="A133" s="5" t="s">
        <v>135</v>
      </c>
      <c r="B133" s="6" t="s">
        <v>132</v>
      </c>
      <c r="C133" s="6" t="s">
        <v>136</v>
      </c>
      <c r="D133" s="6"/>
      <c r="E133" s="7">
        <f>E134</f>
        <v>143.94999999999999</v>
      </c>
      <c r="F133" s="7">
        <f t="shared" ref="F133:G133" si="56">F134</f>
        <v>144</v>
      </c>
      <c r="G133" s="7">
        <f t="shared" si="56"/>
        <v>145</v>
      </c>
    </row>
    <row r="134" spans="1:7" ht="13.2" outlineLevel="6" x14ac:dyDescent="0.25">
      <c r="A134" s="8" t="s">
        <v>55</v>
      </c>
      <c r="B134" s="9" t="s">
        <v>132</v>
      </c>
      <c r="C134" s="9" t="s">
        <v>136</v>
      </c>
      <c r="D134" s="9" t="s">
        <v>56</v>
      </c>
      <c r="E134" s="10">
        <v>143.94999999999999</v>
      </c>
      <c r="F134" s="10">
        <v>144</v>
      </c>
      <c r="G134" s="10">
        <v>145</v>
      </c>
    </row>
    <row r="135" spans="1:7" ht="24" outlineLevel="2" x14ac:dyDescent="0.25">
      <c r="A135" s="15" t="s">
        <v>93</v>
      </c>
      <c r="B135" s="6" t="s">
        <v>132</v>
      </c>
      <c r="C135" s="6" t="s">
        <v>94</v>
      </c>
      <c r="D135" s="6"/>
      <c r="E135" s="7">
        <f>E136</f>
        <v>1037.02</v>
      </c>
      <c r="F135" s="7">
        <f t="shared" ref="F135:G135" si="57">F136</f>
        <v>6370.62</v>
      </c>
      <c r="G135" s="7">
        <f t="shared" si="57"/>
        <v>1322</v>
      </c>
    </row>
    <row r="136" spans="1:7" ht="71.400000000000006" outlineLevel="3" x14ac:dyDescent="0.25">
      <c r="A136" s="5" t="s">
        <v>95</v>
      </c>
      <c r="B136" s="6" t="s">
        <v>132</v>
      </c>
      <c r="C136" s="6" t="s">
        <v>96</v>
      </c>
      <c r="D136" s="6"/>
      <c r="E136" s="7">
        <f>E137</f>
        <v>1037.02</v>
      </c>
      <c r="F136" s="7">
        <f t="shared" ref="F136:G137" si="58">F137</f>
        <v>6370.62</v>
      </c>
      <c r="G136" s="7">
        <f t="shared" si="58"/>
        <v>1322</v>
      </c>
    </row>
    <row r="137" spans="1:7" ht="102" outlineLevel="4" x14ac:dyDescent="0.25">
      <c r="A137" s="5" t="s">
        <v>137</v>
      </c>
      <c r="B137" s="6" t="s">
        <v>132</v>
      </c>
      <c r="C137" s="6" t="s">
        <v>138</v>
      </c>
      <c r="D137" s="6"/>
      <c r="E137" s="7">
        <f>E138</f>
        <v>1037.02</v>
      </c>
      <c r="F137" s="7">
        <f>F138+F145</f>
        <v>6370.62</v>
      </c>
      <c r="G137" s="7">
        <f t="shared" si="58"/>
        <v>1322</v>
      </c>
    </row>
    <row r="138" spans="1:7" ht="142.80000000000001" outlineLevel="5" x14ac:dyDescent="0.25">
      <c r="A138" s="11" t="s">
        <v>139</v>
      </c>
      <c r="B138" s="6" t="s">
        <v>132</v>
      </c>
      <c r="C138" s="6"/>
      <c r="D138" s="6"/>
      <c r="E138" s="7">
        <f>E139</f>
        <v>1037.02</v>
      </c>
      <c r="F138" s="7">
        <f t="shared" ref="F138:G138" si="59">F139</f>
        <v>1268</v>
      </c>
      <c r="G138" s="7">
        <f t="shared" si="59"/>
        <v>1322</v>
      </c>
    </row>
    <row r="139" spans="1:7" ht="112.2" outlineLevel="5" x14ac:dyDescent="0.25">
      <c r="A139" s="11" t="s">
        <v>141</v>
      </c>
      <c r="B139" s="6" t="s">
        <v>132</v>
      </c>
      <c r="C139" s="6" t="s">
        <v>140</v>
      </c>
      <c r="D139" s="6"/>
      <c r="E139" s="7">
        <f>E140</f>
        <v>1037.02</v>
      </c>
      <c r="F139" s="7">
        <f t="shared" ref="F139:G139" si="60">F140</f>
        <v>1268</v>
      </c>
      <c r="G139" s="7">
        <f t="shared" si="60"/>
        <v>1322</v>
      </c>
    </row>
    <row r="140" spans="1:7" ht="12" customHeight="1" outlineLevel="6" x14ac:dyDescent="0.25">
      <c r="A140" s="8" t="s">
        <v>39</v>
      </c>
      <c r="B140" s="9" t="s">
        <v>132</v>
      </c>
      <c r="C140" s="9" t="s">
        <v>140</v>
      </c>
      <c r="D140" s="9" t="s">
        <v>40</v>
      </c>
      <c r="E140" s="10">
        <v>1037.02</v>
      </c>
      <c r="F140" s="10">
        <v>1268</v>
      </c>
      <c r="G140" s="10">
        <v>1322</v>
      </c>
    </row>
    <row r="141" spans="1:7" ht="122.4" hidden="1" outlineLevel="5" x14ac:dyDescent="0.25">
      <c r="A141" s="11" t="s">
        <v>142</v>
      </c>
      <c r="B141" s="6" t="s">
        <v>132</v>
      </c>
      <c r="C141" s="6" t="s">
        <v>143</v>
      </c>
      <c r="D141" s="6"/>
      <c r="E141" s="7">
        <v>0</v>
      </c>
      <c r="F141" s="7">
        <v>0</v>
      </c>
      <c r="G141" s="7">
        <v>0</v>
      </c>
    </row>
    <row r="142" spans="1:7" ht="40.799999999999997" hidden="1" outlineLevel="6" x14ac:dyDescent="0.25">
      <c r="A142" s="8" t="s">
        <v>144</v>
      </c>
      <c r="B142" s="9" t="s">
        <v>132</v>
      </c>
      <c r="C142" s="9" t="s">
        <v>143</v>
      </c>
      <c r="D142" s="9" t="s">
        <v>145</v>
      </c>
      <c r="E142" s="10">
        <v>0</v>
      </c>
      <c r="F142" s="10">
        <v>0</v>
      </c>
      <c r="G142" s="10">
        <v>0</v>
      </c>
    </row>
    <row r="143" spans="1:7" ht="6.6" hidden="1" customHeight="1" outlineLevel="5" collapsed="1" x14ac:dyDescent="0.25">
      <c r="A143" s="11" t="s">
        <v>142</v>
      </c>
      <c r="B143" s="6" t="s">
        <v>132</v>
      </c>
      <c r="C143" s="6" t="s">
        <v>146</v>
      </c>
      <c r="D143" s="6"/>
      <c r="E143" s="7">
        <f>E144</f>
        <v>0</v>
      </c>
      <c r="F143" s="7">
        <v>0</v>
      </c>
      <c r="G143" s="7">
        <v>0</v>
      </c>
    </row>
    <row r="144" spans="1:7" ht="40.799999999999997" hidden="1" outlineLevel="6" x14ac:dyDescent="0.25">
      <c r="A144" s="8" t="s">
        <v>144</v>
      </c>
      <c r="B144" s="9" t="s">
        <v>132</v>
      </c>
      <c r="C144" s="9" t="s">
        <v>146</v>
      </c>
      <c r="D144" s="9" t="s">
        <v>145</v>
      </c>
      <c r="E144" s="10"/>
      <c r="F144" s="10">
        <v>0</v>
      </c>
      <c r="G144" s="10">
        <v>0</v>
      </c>
    </row>
    <row r="145" spans="1:8" ht="122.4" outlineLevel="5" x14ac:dyDescent="0.25">
      <c r="A145" s="11" t="s">
        <v>142</v>
      </c>
      <c r="B145" s="6" t="s">
        <v>132</v>
      </c>
      <c r="C145" s="6" t="s">
        <v>147</v>
      </c>
      <c r="D145" s="6"/>
      <c r="E145" s="7">
        <v>0</v>
      </c>
      <c r="F145" s="7">
        <f>F146</f>
        <v>5102.62</v>
      </c>
      <c r="G145" s="7">
        <v>0</v>
      </c>
    </row>
    <row r="146" spans="1:8" ht="40.799999999999997" outlineLevel="6" x14ac:dyDescent="0.25">
      <c r="A146" s="8" t="s">
        <v>144</v>
      </c>
      <c r="B146" s="9" t="s">
        <v>132</v>
      </c>
      <c r="C146" s="9" t="s">
        <v>147</v>
      </c>
      <c r="D146" s="9" t="s">
        <v>145</v>
      </c>
      <c r="E146" s="10">
        <v>0</v>
      </c>
      <c r="F146" s="10">
        <v>5102.62</v>
      </c>
      <c r="G146" s="10">
        <v>0</v>
      </c>
    </row>
    <row r="147" spans="1:8" ht="13.2" outlineLevel="1" x14ac:dyDescent="0.25">
      <c r="A147" s="15" t="s">
        <v>148</v>
      </c>
      <c r="B147" s="6" t="s">
        <v>149</v>
      </c>
      <c r="C147" s="6"/>
      <c r="D147" s="6"/>
      <c r="E147" s="7">
        <f>E148+E152</f>
        <v>44981.599999999999</v>
      </c>
      <c r="F147" s="7">
        <f t="shared" ref="F147:G147" si="61">F148+F152</f>
        <v>1200</v>
      </c>
      <c r="G147" s="7">
        <f t="shared" si="61"/>
        <v>1300</v>
      </c>
      <c r="H147" s="7">
        <f t="shared" ref="H147" si="62">H148+H152</f>
        <v>0</v>
      </c>
    </row>
    <row r="148" spans="1:8" ht="20.399999999999999" outlineLevel="2" x14ac:dyDescent="0.25">
      <c r="A148" s="5" t="s">
        <v>11</v>
      </c>
      <c r="B148" s="6" t="s">
        <v>149</v>
      </c>
      <c r="C148" s="6" t="s">
        <v>12</v>
      </c>
      <c r="D148" s="6"/>
      <c r="E148" s="7">
        <f>E149</f>
        <v>121.23</v>
      </c>
      <c r="F148" s="7">
        <f t="shared" ref="F148:G148" si="63">F149</f>
        <v>122</v>
      </c>
      <c r="G148" s="7">
        <f t="shared" si="63"/>
        <v>125</v>
      </c>
    </row>
    <row r="149" spans="1:8" ht="13.2" outlineLevel="3" x14ac:dyDescent="0.25">
      <c r="A149" s="5" t="s">
        <v>49</v>
      </c>
      <c r="B149" s="6" t="s">
        <v>149</v>
      </c>
      <c r="C149" s="6" t="s">
        <v>50</v>
      </c>
      <c r="D149" s="6"/>
      <c r="E149" s="7">
        <f>E150</f>
        <v>121.23</v>
      </c>
      <c r="F149" s="7">
        <f t="shared" ref="F149:H149" si="64">F150</f>
        <v>122</v>
      </c>
      <c r="G149" s="7">
        <f t="shared" si="64"/>
        <v>125</v>
      </c>
      <c r="H149" s="7">
        <f t="shared" si="64"/>
        <v>0</v>
      </c>
    </row>
    <row r="150" spans="1:8" ht="40.799999999999997" outlineLevel="5" x14ac:dyDescent="0.25">
      <c r="A150" s="5" t="s">
        <v>150</v>
      </c>
      <c r="B150" s="6" t="s">
        <v>149</v>
      </c>
      <c r="C150" s="6" t="s">
        <v>151</v>
      </c>
      <c r="D150" s="6"/>
      <c r="E150" s="7">
        <f>E151</f>
        <v>121.23</v>
      </c>
      <c r="F150" s="7">
        <f t="shared" ref="F150:G150" si="65">F151</f>
        <v>122</v>
      </c>
      <c r="G150" s="7">
        <f t="shared" si="65"/>
        <v>125</v>
      </c>
    </row>
    <row r="151" spans="1:8" ht="13.2" outlineLevel="6" x14ac:dyDescent="0.25">
      <c r="A151" s="8" t="s">
        <v>55</v>
      </c>
      <c r="B151" s="9" t="s">
        <v>149</v>
      </c>
      <c r="C151" s="9" t="s">
        <v>151</v>
      </c>
      <c r="D151" s="9" t="s">
        <v>56</v>
      </c>
      <c r="E151" s="10">
        <v>121.23</v>
      </c>
      <c r="F151" s="10">
        <v>122</v>
      </c>
      <c r="G151" s="10">
        <v>125</v>
      </c>
    </row>
    <row r="152" spans="1:8" ht="20.399999999999999" outlineLevel="2" x14ac:dyDescent="0.25">
      <c r="A152" s="5" t="s">
        <v>93</v>
      </c>
      <c r="B152" s="6" t="s">
        <v>149</v>
      </c>
      <c r="C152" s="6" t="s">
        <v>94</v>
      </c>
      <c r="D152" s="6"/>
      <c r="E152" s="7">
        <f>E153</f>
        <v>44860.369999999995</v>
      </c>
      <c r="F152" s="7">
        <f>F153+F161</f>
        <v>1078</v>
      </c>
      <c r="G152" s="7">
        <f>G153+G161</f>
        <v>1175</v>
      </c>
    </row>
    <row r="153" spans="1:8" ht="71.400000000000006" outlineLevel="3" x14ac:dyDescent="0.25">
      <c r="A153" s="5" t="s">
        <v>95</v>
      </c>
      <c r="B153" s="6" t="s">
        <v>149</v>
      </c>
      <c r="C153" s="6" t="s">
        <v>96</v>
      </c>
      <c r="D153" s="6"/>
      <c r="E153" s="7">
        <f>E154</f>
        <v>44860.369999999995</v>
      </c>
      <c r="F153" s="7">
        <f t="shared" ref="F153:G153" si="66">F154</f>
        <v>878</v>
      </c>
      <c r="G153" s="7">
        <f t="shared" si="66"/>
        <v>975</v>
      </c>
    </row>
    <row r="154" spans="1:8" ht="91.8" outlineLevel="4" x14ac:dyDescent="0.25">
      <c r="A154" s="5" t="s">
        <v>152</v>
      </c>
      <c r="B154" s="6" t="s">
        <v>149</v>
      </c>
      <c r="C154" s="6" t="s">
        <v>153</v>
      </c>
      <c r="D154" s="6"/>
      <c r="E154" s="7">
        <f>E155</f>
        <v>44860.369999999995</v>
      </c>
      <c r="F154" s="7">
        <f t="shared" ref="F154:H154" si="67">F155</f>
        <v>878</v>
      </c>
      <c r="G154" s="7">
        <f t="shared" si="67"/>
        <v>975</v>
      </c>
      <c r="H154" s="7">
        <f t="shared" si="67"/>
        <v>0</v>
      </c>
    </row>
    <row r="155" spans="1:8" ht="112.2" outlineLevel="5" x14ac:dyDescent="0.25">
      <c r="A155" s="11" t="s">
        <v>154</v>
      </c>
      <c r="B155" s="6" t="s">
        <v>149</v>
      </c>
      <c r="C155" s="6" t="s">
        <v>155</v>
      </c>
      <c r="D155" s="6"/>
      <c r="E155" s="7">
        <f>E158+E159+E157+E161</f>
        <v>44860.369999999995</v>
      </c>
      <c r="F155" s="7">
        <f t="shared" ref="F155:G155" si="68">F158+F159+F157</f>
        <v>878</v>
      </c>
      <c r="G155" s="7">
        <f t="shared" si="68"/>
        <v>975</v>
      </c>
    </row>
    <row r="156" spans="1:8" ht="20.399999999999999" outlineLevel="5" x14ac:dyDescent="0.25">
      <c r="A156" s="47" t="s">
        <v>39</v>
      </c>
      <c r="B156" s="48" t="s">
        <v>149</v>
      </c>
      <c r="C156" s="48"/>
      <c r="D156" s="48"/>
      <c r="E156" s="49">
        <v>0</v>
      </c>
      <c r="F156" s="49">
        <v>878</v>
      </c>
      <c r="G156" s="49">
        <v>975</v>
      </c>
    </row>
    <row r="157" spans="1:8" ht="13.2" outlineLevel="5" x14ac:dyDescent="0.25">
      <c r="A157" s="50" t="s">
        <v>39</v>
      </c>
      <c r="B157" s="51" t="s">
        <v>149</v>
      </c>
      <c r="C157" s="48" t="s">
        <v>229</v>
      </c>
      <c r="D157" s="48"/>
      <c r="E157" s="49">
        <v>0</v>
      </c>
      <c r="F157" s="49">
        <v>878</v>
      </c>
      <c r="G157" s="49">
        <v>975</v>
      </c>
    </row>
    <row r="158" spans="1:8" ht="40.799999999999997" outlineLevel="5" x14ac:dyDescent="0.25">
      <c r="A158" s="45" t="s">
        <v>119</v>
      </c>
      <c r="B158" s="16" t="s">
        <v>149</v>
      </c>
      <c r="C158" s="46" t="s">
        <v>155</v>
      </c>
      <c r="D158" s="16" t="s">
        <v>40</v>
      </c>
      <c r="E158" s="17">
        <v>3286.2</v>
      </c>
      <c r="F158" s="17">
        <v>0</v>
      </c>
      <c r="G158" s="17">
        <v>0</v>
      </c>
    </row>
    <row r="159" spans="1:8" ht="40.799999999999997" outlineLevel="6" x14ac:dyDescent="0.25">
      <c r="A159" s="8" t="s">
        <v>119</v>
      </c>
      <c r="B159" s="9" t="s">
        <v>149</v>
      </c>
      <c r="C159" s="9" t="s">
        <v>155</v>
      </c>
      <c r="D159" s="9" t="s">
        <v>120</v>
      </c>
      <c r="E159" s="10">
        <v>41374.17</v>
      </c>
      <c r="F159" s="10"/>
      <c r="G159" s="10">
        <v>0</v>
      </c>
    </row>
    <row r="160" spans="1:8" ht="0.6" customHeight="1" outlineLevel="6" x14ac:dyDescent="0.25">
      <c r="A160" s="30"/>
      <c r="B160" s="31"/>
      <c r="C160" s="31"/>
      <c r="D160" s="31"/>
      <c r="E160" s="32"/>
      <c r="F160" s="32"/>
      <c r="G160" s="32"/>
    </row>
    <row r="161" spans="1:8" ht="13.2" outlineLevel="6" x14ac:dyDescent="0.25">
      <c r="A161" s="30" t="s">
        <v>39</v>
      </c>
      <c r="B161" s="31" t="s">
        <v>149</v>
      </c>
      <c r="C161" s="31" t="s">
        <v>233</v>
      </c>
      <c r="D161" s="31" t="s">
        <v>40</v>
      </c>
      <c r="E161" s="32">
        <v>200</v>
      </c>
      <c r="F161" s="32">
        <v>200</v>
      </c>
      <c r="G161" s="32">
        <v>200</v>
      </c>
    </row>
    <row r="162" spans="1:8" ht="13.2" outlineLevel="1" x14ac:dyDescent="0.25">
      <c r="A162" s="15" t="s">
        <v>156</v>
      </c>
      <c r="B162" s="6" t="s">
        <v>157</v>
      </c>
      <c r="C162" s="6"/>
      <c r="D162" s="6"/>
      <c r="E162" s="7">
        <f>E163</f>
        <v>15419.23</v>
      </c>
      <c r="F162" s="7">
        <f t="shared" ref="F162:G162" si="69">F163</f>
        <v>5200</v>
      </c>
      <c r="G162" s="7">
        <f t="shared" si="69"/>
        <v>5900</v>
      </c>
    </row>
    <row r="163" spans="1:8" ht="20.399999999999999" outlineLevel="2" x14ac:dyDescent="0.25">
      <c r="A163" s="5" t="s">
        <v>93</v>
      </c>
      <c r="B163" s="6" t="s">
        <v>157</v>
      </c>
      <c r="C163" s="6" t="s">
        <v>94</v>
      </c>
      <c r="D163" s="6"/>
      <c r="E163" s="7">
        <f>E164</f>
        <v>15419.23</v>
      </c>
      <c r="F163" s="7">
        <f t="shared" ref="F163:G163" si="70">F164</f>
        <v>5200</v>
      </c>
      <c r="G163" s="7">
        <f t="shared" si="70"/>
        <v>5900</v>
      </c>
    </row>
    <row r="164" spans="1:8" ht="71.400000000000006" outlineLevel="3" x14ac:dyDescent="0.25">
      <c r="A164" s="5" t="s">
        <v>95</v>
      </c>
      <c r="B164" s="6" t="s">
        <v>157</v>
      </c>
      <c r="C164" s="6" t="s">
        <v>96</v>
      </c>
      <c r="D164" s="6"/>
      <c r="E164" s="7">
        <f>E165</f>
        <v>15419.23</v>
      </c>
      <c r="F164" s="7">
        <f t="shared" ref="F164:G164" si="71">F165</f>
        <v>5200</v>
      </c>
      <c r="G164" s="7">
        <f t="shared" si="71"/>
        <v>5900</v>
      </c>
    </row>
    <row r="165" spans="1:8" ht="102" outlineLevel="4" x14ac:dyDescent="0.25">
      <c r="A165" s="5" t="s">
        <v>137</v>
      </c>
      <c r="B165" s="6" t="s">
        <v>157</v>
      </c>
      <c r="C165" s="6" t="s">
        <v>138</v>
      </c>
      <c r="D165" s="6"/>
      <c r="E165" s="7">
        <f>E166+E168+E170+E172+E176+E178+E180</f>
        <v>15419.23</v>
      </c>
      <c r="F165" s="7">
        <f>F166+F168+F170+F172++F180</f>
        <v>5200</v>
      </c>
      <c r="G165" s="7">
        <f>G166+G168+G170+G172++G180</f>
        <v>5900</v>
      </c>
    </row>
    <row r="166" spans="1:8" ht="122.4" outlineLevel="5" x14ac:dyDescent="0.25">
      <c r="A166" s="11" t="s">
        <v>158</v>
      </c>
      <c r="B166" s="6" t="s">
        <v>157</v>
      </c>
      <c r="C166" s="6" t="s">
        <v>159</v>
      </c>
      <c r="D166" s="6"/>
      <c r="E166" s="7">
        <f>E167</f>
        <v>7560</v>
      </c>
      <c r="F166" s="7">
        <f t="shared" ref="F166:H166" si="72">F167</f>
        <v>4000</v>
      </c>
      <c r="G166" s="7">
        <f t="shared" si="72"/>
        <v>4600</v>
      </c>
      <c r="H166" s="7">
        <f t="shared" si="72"/>
        <v>0</v>
      </c>
    </row>
    <row r="167" spans="1:8" ht="13.2" outlineLevel="6" x14ac:dyDescent="0.25">
      <c r="A167" s="8" t="s">
        <v>39</v>
      </c>
      <c r="B167" s="9" t="s">
        <v>157</v>
      </c>
      <c r="C167" s="9" t="s">
        <v>159</v>
      </c>
      <c r="D167" s="9" t="s">
        <v>40</v>
      </c>
      <c r="E167" s="10">
        <v>7560</v>
      </c>
      <c r="F167" s="10">
        <v>4000</v>
      </c>
      <c r="G167" s="10">
        <v>4600</v>
      </c>
    </row>
    <row r="168" spans="1:8" ht="142.80000000000001" outlineLevel="5" x14ac:dyDescent="0.25">
      <c r="A168" s="11" t="s">
        <v>160</v>
      </c>
      <c r="B168" s="6" t="s">
        <v>157</v>
      </c>
      <c r="C168" s="6" t="s">
        <v>161</v>
      </c>
      <c r="D168" s="6"/>
      <c r="E168" s="7">
        <f>E169</f>
        <v>70</v>
      </c>
      <c r="F168" s="7">
        <f t="shared" ref="F168:G168" si="73">F169</f>
        <v>70</v>
      </c>
      <c r="G168" s="7">
        <f t="shared" si="73"/>
        <v>100</v>
      </c>
    </row>
    <row r="169" spans="1:8" ht="13.2" outlineLevel="6" x14ac:dyDescent="0.25">
      <c r="A169" s="8" t="s">
        <v>39</v>
      </c>
      <c r="B169" s="9" t="s">
        <v>157</v>
      </c>
      <c r="C169" s="9" t="s">
        <v>161</v>
      </c>
      <c r="D169" s="9" t="s">
        <v>40</v>
      </c>
      <c r="E169" s="10">
        <v>70</v>
      </c>
      <c r="F169" s="10">
        <v>70</v>
      </c>
      <c r="G169" s="10">
        <v>100</v>
      </c>
    </row>
    <row r="170" spans="1:8" ht="122.4" outlineLevel="5" x14ac:dyDescent="0.25">
      <c r="A170" s="11" t="s">
        <v>162</v>
      </c>
      <c r="B170" s="6" t="s">
        <v>157</v>
      </c>
      <c r="C170" s="6" t="s">
        <v>163</v>
      </c>
      <c r="D170" s="6"/>
      <c r="E170" s="7">
        <f>E171</f>
        <v>996.83</v>
      </c>
      <c r="F170" s="7">
        <f t="shared" ref="F170:G170" si="74">F171</f>
        <v>1000</v>
      </c>
      <c r="G170" s="7">
        <f t="shared" si="74"/>
        <v>1070</v>
      </c>
    </row>
    <row r="171" spans="1:8" ht="13.2" outlineLevel="6" x14ac:dyDescent="0.25">
      <c r="A171" s="8" t="s">
        <v>39</v>
      </c>
      <c r="B171" s="9" t="s">
        <v>157</v>
      </c>
      <c r="C171" s="9" t="s">
        <v>163</v>
      </c>
      <c r="D171" s="9" t="s">
        <v>40</v>
      </c>
      <c r="E171" s="10">
        <v>996.83</v>
      </c>
      <c r="F171" s="10">
        <v>1000</v>
      </c>
      <c r="G171" s="10">
        <v>1070</v>
      </c>
    </row>
    <row r="172" spans="1:8" ht="132.6" outlineLevel="5" x14ac:dyDescent="0.25">
      <c r="A172" s="11" t="s">
        <v>164</v>
      </c>
      <c r="B172" s="6" t="s">
        <v>157</v>
      </c>
      <c r="C172" s="6" t="s">
        <v>165</v>
      </c>
      <c r="D172" s="6"/>
      <c r="E172" s="7">
        <f>E173</f>
        <v>130</v>
      </c>
      <c r="F172" s="7">
        <f t="shared" ref="F172:G172" si="75">F173</f>
        <v>130</v>
      </c>
      <c r="G172" s="7">
        <f t="shared" si="75"/>
        <v>130</v>
      </c>
    </row>
    <row r="173" spans="1:8" ht="13.2" outlineLevel="6" x14ac:dyDescent="0.25">
      <c r="A173" s="8" t="s">
        <v>39</v>
      </c>
      <c r="B173" s="9" t="s">
        <v>157</v>
      </c>
      <c r="C173" s="9" t="s">
        <v>165</v>
      </c>
      <c r="D173" s="9" t="s">
        <v>40</v>
      </c>
      <c r="E173" s="10">
        <v>130</v>
      </c>
      <c r="F173" s="10">
        <v>130</v>
      </c>
      <c r="G173" s="10">
        <v>130</v>
      </c>
    </row>
    <row r="174" spans="1:8" ht="122.4" outlineLevel="5" x14ac:dyDescent="0.25">
      <c r="A174" s="11" t="s">
        <v>162</v>
      </c>
      <c r="B174" s="6" t="s">
        <v>157</v>
      </c>
      <c r="C174" s="6" t="s">
        <v>166</v>
      </c>
      <c r="D174" s="6"/>
      <c r="E174" s="7">
        <v>0</v>
      </c>
      <c r="F174" s="7">
        <v>0</v>
      </c>
      <c r="G174" s="7">
        <v>0</v>
      </c>
    </row>
    <row r="175" spans="1:8" ht="13.2" outlineLevel="6" x14ac:dyDescent="0.25">
      <c r="A175" s="8" t="s">
        <v>39</v>
      </c>
      <c r="B175" s="9" t="s">
        <v>157</v>
      </c>
      <c r="C175" s="9" t="s">
        <v>166</v>
      </c>
      <c r="D175" s="9" t="s">
        <v>40</v>
      </c>
      <c r="E175" s="10">
        <v>0</v>
      </c>
      <c r="F175" s="10">
        <v>0</v>
      </c>
      <c r="G175" s="10">
        <v>0</v>
      </c>
    </row>
    <row r="176" spans="1:8" ht="122.4" outlineLevel="5" x14ac:dyDescent="0.25">
      <c r="A176" s="11" t="s">
        <v>162</v>
      </c>
      <c r="B176" s="6" t="s">
        <v>157</v>
      </c>
      <c r="C176" s="6" t="s">
        <v>167</v>
      </c>
      <c r="D176" s="6"/>
      <c r="E176" s="7">
        <v>2000</v>
      </c>
      <c r="F176" s="7">
        <v>0</v>
      </c>
      <c r="G176" s="7">
        <v>0</v>
      </c>
    </row>
    <row r="177" spans="1:8" ht="13.2" outlineLevel="6" x14ac:dyDescent="0.25">
      <c r="A177" s="52" t="s">
        <v>39</v>
      </c>
      <c r="B177" s="53" t="s">
        <v>157</v>
      </c>
      <c r="C177" s="53" t="s">
        <v>167</v>
      </c>
      <c r="D177" s="53" t="s">
        <v>40</v>
      </c>
      <c r="E177" s="54">
        <v>2000</v>
      </c>
      <c r="F177" s="54">
        <v>0</v>
      </c>
      <c r="G177" s="54">
        <v>0</v>
      </c>
    </row>
    <row r="178" spans="1:8" ht="60.6" customHeight="1" outlineLevel="6" x14ac:dyDescent="0.25">
      <c r="A178" s="55" t="s">
        <v>162</v>
      </c>
      <c r="B178" s="42"/>
      <c r="C178" s="42"/>
      <c r="D178" s="42"/>
      <c r="E178" s="57">
        <v>3399.2</v>
      </c>
      <c r="F178" s="43"/>
      <c r="G178" s="43"/>
    </row>
    <row r="179" spans="1:8" ht="13.2" outlineLevel="6" x14ac:dyDescent="0.25">
      <c r="A179" s="56" t="s">
        <v>39</v>
      </c>
      <c r="B179" s="42" t="s">
        <v>157</v>
      </c>
      <c r="C179" s="42" t="s">
        <v>234</v>
      </c>
      <c r="D179" s="42" t="s">
        <v>40</v>
      </c>
      <c r="E179" s="43">
        <v>3399.2</v>
      </c>
      <c r="F179" s="43"/>
      <c r="G179" s="43"/>
    </row>
    <row r="180" spans="1:8" ht="122.4" outlineLevel="5" x14ac:dyDescent="0.25">
      <c r="A180" s="11" t="s">
        <v>162</v>
      </c>
      <c r="B180" s="6" t="s">
        <v>157</v>
      </c>
      <c r="C180" s="6" t="s">
        <v>168</v>
      </c>
      <c r="D180" s="6"/>
      <c r="E180" s="7">
        <f>E181</f>
        <v>1263.2</v>
      </c>
      <c r="F180" s="7">
        <f>F181</f>
        <v>0</v>
      </c>
      <c r="G180" s="7">
        <v>0</v>
      </c>
    </row>
    <row r="181" spans="1:8" ht="13.2" outlineLevel="6" x14ac:dyDescent="0.25">
      <c r="A181" s="8" t="s">
        <v>39</v>
      </c>
      <c r="B181" s="9" t="s">
        <v>157</v>
      </c>
      <c r="C181" s="9" t="s">
        <v>168</v>
      </c>
      <c r="D181" s="9" t="s">
        <v>40</v>
      </c>
      <c r="E181" s="10">
        <v>1263.2</v>
      </c>
      <c r="F181" s="10"/>
      <c r="G181" s="10">
        <v>0</v>
      </c>
    </row>
    <row r="182" spans="1:8" ht="24" outlineLevel="6" x14ac:dyDescent="0.25">
      <c r="A182" s="27" t="s">
        <v>221</v>
      </c>
      <c r="B182" s="28" t="s">
        <v>224</v>
      </c>
      <c r="C182" s="28"/>
      <c r="D182" s="28"/>
      <c r="E182" s="29">
        <f>E183</f>
        <v>444.3</v>
      </c>
      <c r="F182" s="29">
        <f t="shared" ref="F182:H182" si="76">F183</f>
        <v>241.98</v>
      </c>
      <c r="G182" s="29">
        <f t="shared" si="76"/>
        <v>360</v>
      </c>
      <c r="H182" s="19">
        <f t="shared" si="76"/>
        <v>0</v>
      </c>
    </row>
    <row r="183" spans="1:8" ht="71.400000000000006" outlineLevel="4" x14ac:dyDescent="0.25">
      <c r="A183" s="23" t="s">
        <v>169</v>
      </c>
      <c r="B183" s="6" t="s">
        <v>223</v>
      </c>
      <c r="C183" s="6" t="s">
        <v>170</v>
      </c>
      <c r="D183" s="6"/>
      <c r="E183" s="7">
        <f>E184+E186</f>
        <v>444.3</v>
      </c>
      <c r="F183" s="7">
        <f t="shared" ref="F183:G183" si="77">F184+F186</f>
        <v>241.98</v>
      </c>
      <c r="G183" s="7">
        <f t="shared" si="77"/>
        <v>360</v>
      </c>
    </row>
    <row r="184" spans="1:8" ht="102" outlineLevel="5" x14ac:dyDescent="0.25">
      <c r="A184" s="11" t="s">
        <v>171</v>
      </c>
      <c r="B184" s="6" t="s">
        <v>223</v>
      </c>
      <c r="C184" s="6" t="s">
        <v>172</v>
      </c>
      <c r="D184" s="6"/>
      <c r="E184" s="7">
        <f>E185</f>
        <v>100</v>
      </c>
      <c r="F184" s="7">
        <f t="shared" ref="F184:G184" si="78">F185</f>
        <v>241.98</v>
      </c>
      <c r="G184" s="7">
        <f t="shared" si="78"/>
        <v>360</v>
      </c>
    </row>
    <row r="185" spans="1:8" ht="13.2" outlineLevel="6" x14ac:dyDescent="0.25">
      <c r="A185" s="8" t="s">
        <v>39</v>
      </c>
      <c r="B185" s="9" t="s">
        <v>223</v>
      </c>
      <c r="C185" s="9" t="s">
        <v>172</v>
      </c>
      <c r="D185" s="9" t="s">
        <v>40</v>
      </c>
      <c r="E185" s="10">
        <v>100</v>
      </c>
      <c r="F185" s="10">
        <v>241.98</v>
      </c>
      <c r="G185" s="10">
        <v>360</v>
      </c>
    </row>
    <row r="186" spans="1:8" ht="102" outlineLevel="5" x14ac:dyDescent="0.25">
      <c r="A186" s="11" t="s">
        <v>171</v>
      </c>
      <c r="B186" s="6" t="s">
        <v>223</v>
      </c>
      <c r="C186" s="6" t="s">
        <v>222</v>
      </c>
      <c r="D186" s="6"/>
      <c r="E186" s="7">
        <f>E187</f>
        <v>344.3</v>
      </c>
      <c r="F186" s="7">
        <f t="shared" ref="F186:G186" si="79">F187</f>
        <v>0</v>
      </c>
      <c r="G186" s="7">
        <f t="shared" si="79"/>
        <v>0</v>
      </c>
    </row>
    <row r="187" spans="1:8" ht="13.2" outlineLevel="6" x14ac:dyDescent="0.25">
      <c r="A187" s="8" t="s">
        <v>39</v>
      </c>
      <c r="B187" s="9" t="s">
        <v>223</v>
      </c>
      <c r="C187" s="9" t="s">
        <v>229</v>
      </c>
      <c r="D187" s="9" t="s">
        <v>40</v>
      </c>
      <c r="E187" s="10">
        <v>344.3</v>
      </c>
      <c r="F187" s="10">
        <v>0</v>
      </c>
      <c r="G187" s="10">
        <v>0</v>
      </c>
    </row>
    <row r="188" spans="1:8" ht="20.399999999999999" customHeight="1" x14ac:dyDescent="0.25">
      <c r="A188" s="20" t="s">
        <v>173</v>
      </c>
      <c r="B188" s="21" t="s">
        <v>174</v>
      </c>
      <c r="C188" s="21"/>
      <c r="D188" s="21"/>
      <c r="E188" s="22">
        <f>E189</f>
        <v>350</v>
      </c>
      <c r="F188" s="22">
        <f t="shared" ref="F188:G188" si="80">F189</f>
        <v>310</v>
      </c>
      <c r="G188" s="22">
        <f t="shared" si="80"/>
        <v>404.2</v>
      </c>
    </row>
    <row r="189" spans="1:8" ht="13.2" outlineLevel="1" x14ac:dyDescent="0.25">
      <c r="A189" s="5" t="s">
        <v>175</v>
      </c>
      <c r="B189" s="6" t="s">
        <v>176</v>
      </c>
      <c r="C189" s="6"/>
      <c r="D189" s="6"/>
      <c r="E189" s="7">
        <f>E190</f>
        <v>350</v>
      </c>
      <c r="F189" s="7">
        <f t="shared" ref="F189:G189" si="81">F190</f>
        <v>310</v>
      </c>
      <c r="G189" s="7">
        <f t="shared" si="81"/>
        <v>404.2</v>
      </c>
    </row>
    <row r="190" spans="1:8" ht="20.399999999999999" outlineLevel="2" x14ac:dyDescent="0.25">
      <c r="A190" s="5" t="s">
        <v>93</v>
      </c>
      <c r="B190" s="6" t="s">
        <v>176</v>
      </c>
      <c r="C190" s="6" t="s">
        <v>94</v>
      </c>
      <c r="D190" s="6"/>
      <c r="E190" s="7">
        <f>E191</f>
        <v>350</v>
      </c>
      <c r="F190" s="7">
        <f t="shared" ref="F190:G190" si="82">F191</f>
        <v>310</v>
      </c>
      <c r="G190" s="7">
        <f t="shared" si="82"/>
        <v>404.2</v>
      </c>
    </row>
    <row r="191" spans="1:8" ht="71.400000000000006" outlineLevel="3" x14ac:dyDescent="0.25">
      <c r="A191" s="5" t="s">
        <v>95</v>
      </c>
      <c r="B191" s="6" t="s">
        <v>176</v>
      </c>
      <c r="C191" s="6" t="s">
        <v>96</v>
      </c>
      <c r="D191" s="6"/>
      <c r="E191" s="7">
        <f>E192</f>
        <v>350</v>
      </c>
      <c r="F191" s="7">
        <f t="shared" ref="F191:G191" si="83">F192</f>
        <v>310</v>
      </c>
      <c r="G191" s="7">
        <f t="shared" si="83"/>
        <v>404.2</v>
      </c>
    </row>
    <row r="192" spans="1:8" ht="102" outlineLevel="4" x14ac:dyDescent="0.25">
      <c r="A192" s="5" t="s">
        <v>177</v>
      </c>
      <c r="B192" s="6" t="s">
        <v>176</v>
      </c>
      <c r="C192" s="6" t="s">
        <v>178</v>
      </c>
      <c r="D192" s="6"/>
      <c r="E192" s="7">
        <f>E193</f>
        <v>350</v>
      </c>
      <c r="F192" s="7">
        <f t="shared" ref="F192:G192" si="84">F193</f>
        <v>310</v>
      </c>
      <c r="G192" s="7">
        <f t="shared" si="84"/>
        <v>404.2</v>
      </c>
    </row>
    <row r="193" spans="1:8" ht="142.80000000000001" outlineLevel="5" x14ac:dyDescent="0.25">
      <c r="A193" s="11" t="s">
        <v>179</v>
      </c>
      <c r="B193" s="6" t="s">
        <v>176</v>
      </c>
      <c r="C193" s="6" t="s">
        <v>180</v>
      </c>
      <c r="D193" s="6"/>
      <c r="E193" s="7">
        <f>E194+E195</f>
        <v>350</v>
      </c>
      <c r="F193" s="7">
        <f t="shared" ref="F193:H193" si="85">F194+F195</f>
        <v>310</v>
      </c>
      <c r="G193" s="7">
        <f t="shared" si="85"/>
        <v>404.2</v>
      </c>
      <c r="H193" s="7">
        <f t="shared" si="85"/>
        <v>0</v>
      </c>
    </row>
    <row r="194" spans="1:8" ht="13.2" outlineLevel="6" x14ac:dyDescent="0.25">
      <c r="A194" s="8" t="s">
        <v>181</v>
      </c>
      <c r="B194" s="9" t="s">
        <v>176</v>
      </c>
      <c r="C194" s="9" t="s">
        <v>180</v>
      </c>
      <c r="D194" s="9" t="s">
        <v>182</v>
      </c>
      <c r="E194" s="10">
        <v>275</v>
      </c>
      <c r="F194" s="10">
        <v>260</v>
      </c>
      <c r="G194" s="10">
        <v>310</v>
      </c>
    </row>
    <row r="195" spans="1:8" ht="40.799999999999997" outlineLevel="6" x14ac:dyDescent="0.25">
      <c r="A195" s="8" t="s">
        <v>183</v>
      </c>
      <c r="B195" s="9" t="s">
        <v>176</v>
      </c>
      <c r="C195" s="9" t="s">
        <v>180</v>
      </c>
      <c r="D195" s="9" t="s">
        <v>184</v>
      </c>
      <c r="E195" s="10">
        <v>75</v>
      </c>
      <c r="F195" s="10">
        <v>50</v>
      </c>
      <c r="G195" s="10">
        <v>94.2</v>
      </c>
    </row>
    <row r="196" spans="1:8" ht="13.2" x14ac:dyDescent="0.25">
      <c r="A196" s="35" t="s">
        <v>185</v>
      </c>
      <c r="B196" s="36" t="s">
        <v>186</v>
      </c>
      <c r="C196" s="36"/>
      <c r="D196" s="36"/>
      <c r="E196" s="37">
        <f>E197</f>
        <v>20429.07</v>
      </c>
      <c r="F196" s="37">
        <f t="shared" ref="F196:G196" si="86">F197</f>
        <v>15165</v>
      </c>
      <c r="G196" s="37">
        <f t="shared" si="86"/>
        <v>13411.6</v>
      </c>
    </row>
    <row r="197" spans="1:8" ht="13.2" outlineLevel="1" x14ac:dyDescent="0.25">
      <c r="A197" s="35" t="s">
        <v>187</v>
      </c>
      <c r="B197" s="36" t="s">
        <v>188</v>
      </c>
      <c r="C197" s="36"/>
      <c r="D197" s="36"/>
      <c r="E197" s="37">
        <f>E198</f>
        <v>20429.07</v>
      </c>
      <c r="F197" s="37">
        <f t="shared" ref="F197:G197" si="87">F198</f>
        <v>15165</v>
      </c>
      <c r="G197" s="37">
        <f t="shared" si="87"/>
        <v>13411.6</v>
      </c>
    </row>
    <row r="198" spans="1:8" ht="20.399999999999999" outlineLevel="2" x14ac:dyDescent="0.25">
      <c r="A198" s="35" t="s">
        <v>93</v>
      </c>
      <c r="B198" s="36" t="s">
        <v>188</v>
      </c>
      <c r="C198" s="36" t="s">
        <v>94</v>
      </c>
      <c r="D198" s="36"/>
      <c r="E198" s="37">
        <f>E199</f>
        <v>20429.07</v>
      </c>
      <c r="F198" s="37">
        <f t="shared" ref="F198:G198" si="88">F199</f>
        <v>15165</v>
      </c>
      <c r="G198" s="37">
        <f t="shared" si="88"/>
        <v>13411.6</v>
      </c>
    </row>
    <row r="199" spans="1:8" ht="71.400000000000006" outlineLevel="3" x14ac:dyDescent="0.25">
      <c r="A199" s="5" t="s">
        <v>95</v>
      </c>
      <c r="B199" s="6" t="s">
        <v>188</v>
      </c>
      <c r="C199" s="6" t="s">
        <v>96</v>
      </c>
      <c r="D199" s="6"/>
      <c r="E199" s="7">
        <f>E200</f>
        <v>20429.07</v>
      </c>
      <c r="F199" s="7">
        <f t="shared" ref="F199:G199" si="89">F200</f>
        <v>15165</v>
      </c>
      <c r="G199" s="7">
        <f t="shared" si="89"/>
        <v>13411.6</v>
      </c>
    </row>
    <row r="200" spans="1:8" ht="102" outlineLevel="4" x14ac:dyDescent="0.25">
      <c r="A200" s="11" t="s">
        <v>189</v>
      </c>
      <c r="B200" s="6" t="s">
        <v>188</v>
      </c>
      <c r="C200" s="6" t="s">
        <v>190</v>
      </c>
      <c r="D200" s="6"/>
      <c r="E200" s="7">
        <f>E201+E212+E221+E224</f>
        <v>20429.07</v>
      </c>
      <c r="F200" s="7">
        <f t="shared" ref="F200:G200" si="90">F201+F212+F221+F224</f>
        <v>15165</v>
      </c>
      <c r="G200" s="7">
        <f t="shared" si="90"/>
        <v>13411.6</v>
      </c>
    </row>
    <row r="201" spans="1:8" ht="132.6" outlineLevel="5" x14ac:dyDescent="0.25">
      <c r="A201" s="11" t="s">
        <v>191</v>
      </c>
      <c r="B201" s="6" t="s">
        <v>188</v>
      </c>
      <c r="C201" s="6" t="s">
        <v>192</v>
      </c>
      <c r="D201" s="6"/>
      <c r="E201" s="34">
        <f>E202+E203+E204+E205+E206+E207+E208+E209+E210+E211</f>
        <v>12895.06</v>
      </c>
      <c r="F201" s="34">
        <f t="shared" ref="F201:G201" si="91">F202+F203+F204+F205+F206+F207+F208+F209+F210+F211</f>
        <v>6995</v>
      </c>
      <c r="G201" s="34">
        <f t="shared" si="91"/>
        <v>9555.6</v>
      </c>
      <c r="H201" s="7">
        <f t="shared" ref="H201" si="92">H202+H203+H204+H205+H206+H210+H211</f>
        <v>0</v>
      </c>
    </row>
    <row r="202" spans="1:8" ht="13.2" outlineLevel="6" x14ac:dyDescent="0.25">
      <c r="A202" s="8" t="s">
        <v>181</v>
      </c>
      <c r="B202" s="9" t="s">
        <v>188</v>
      </c>
      <c r="C202" s="9" t="s">
        <v>192</v>
      </c>
      <c r="D202" s="9" t="s">
        <v>182</v>
      </c>
      <c r="E202" s="10">
        <v>2085</v>
      </c>
      <c r="F202" s="10">
        <v>2700</v>
      </c>
      <c r="G202" s="10">
        <v>5000</v>
      </c>
    </row>
    <row r="203" spans="1:8" ht="20.399999999999999" outlineLevel="6" x14ac:dyDescent="0.25">
      <c r="A203" s="8" t="s">
        <v>193</v>
      </c>
      <c r="B203" s="9" t="s">
        <v>188</v>
      </c>
      <c r="C203" s="9" t="s">
        <v>192</v>
      </c>
      <c r="D203" s="9" t="s">
        <v>194</v>
      </c>
      <c r="E203" s="10">
        <v>30</v>
      </c>
      <c r="F203" s="10">
        <v>30</v>
      </c>
      <c r="G203" s="10">
        <v>30</v>
      </c>
    </row>
    <row r="204" spans="1:8" ht="40.799999999999997" outlineLevel="6" x14ac:dyDescent="0.25">
      <c r="A204" s="8" t="s">
        <v>183</v>
      </c>
      <c r="B204" s="9" t="s">
        <v>188</v>
      </c>
      <c r="C204" s="9" t="s">
        <v>192</v>
      </c>
      <c r="D204" s="9" t="s">
        <v>184</v>
      </c>
      <c r="E204" s="10">
        <v>700</v>
      </c>
      <c r="F204" s="10">
        <v>760</v>
      </c>
      <c r="G204" s="10">
        <v>1300</v>
      </c>
    </row>
    <row r="205" spans="1:8" ht="30.6" outlineLevel="6" x14ac:dyDescent="0.25">
      <c r="A205" s="8" t="s">
        <v>37</v>
      </c>
      <c r="B205" s="9" t="s">
        <v>188</v>
      </c>
      <c r="C205" s="9" t="s">
        <v>192</v>
      </c>
      <c r="D205" s="9" t="s">
        <v>38</v>
      </c>
      <c r="E205" s="10">
        <v>200</v>
      </c>
      <c r="F205" s="10">
        <v>200</v>
      </c>
      <c r="G205" s="10">
        <v>200</v>
      </c>
    </row>
    <row r="206" spans="1:8" ht="13.2" outlineLevel="6" x14ac:dyDescent="0.25">
      <c r="A206" s="8" t="s">
        <v>39</v>
      </c>
      <c r="B206" s="9" t="s">
        <v>188</v>
      </c>
      <c r="C206" s="9" t="s">
        <v>192</v>
      </c>
      <c r="D206" s="9" t="s">
        <v>40</v>
      </c>
      <c r="E206" s="10">
        <v>2162.6999999999998</v>
      </c>
      <c r="F206" s="10">
        <v>1360</v>
      </c>
      <c r="G206" s="10">
        <v>1133</v>
      </c>
    </row>
    <row r="207" spans="1:8" ht="13.2" outlineLevel="6" x14ac:dyDescent="0.25">
      <c r="A207" s="8" t="s">
        <v>39</v>
      </c>
      <c r="B207" s="9" t="s">
        <v>188</v>
      </c>
      <c r="C207" s="9" t="s">
        <v>192</v>
      </c>
      <c r="D207" s="9" t="s">
        <v>235</v>
      </c>
      <c r="E207" s="10">
        <v>1500</v>
      </c>
      <c r="F207" s="10">
        <v>1600</v>
      </c>
      <c r="G207" s="10">
        <v>1600</v>
      </c>
    </row>
    <row r="208" spans="1:8" ht="13.2" outlineLevel="6" x14ac:dyDescent="0.25">
      <c r="A208" s="8" t="s">
        <v>39</v>
      </c>
      <c r="B208" s="9" t="s">
        <v>188</v>
      </c>
      <c r="C208" s="9" t="s">
        <v>226</v>
      </c>
      <c r="D208" s="9" t="s">
        <v>40</v>
      </c>
      <c r="E208" s="10">
        <v>210.53</v>
      </c>
      <c r="F208" s="10"/>
      <c r="G208" s="10"/>
    </row>
    <row r="209" spans="1:8" ht="13.2" outlineLevel="6" x14ac:dyDescent="0.25">
      <c r="A209" s="8" t="s">
        <v>39</v>
      </c>
      <c r="B209" s="9" t="s">
        <v>188</v>
      </c>
      <c r="C209" s="9" t="s">
        <v>226</v>
      </c>
      <c r="D209" s="9" t="s">
        <v>120</v>
      </c>
      <c r="E209" s="10">
        <v>5816.83</v>
      </c>
      <c r="F209" s="10"/>
      <c r="G209" s="10"/>
    </row>
    <row r="210" spans="1:8" ht="20.399999999999999" outlineLevel="6" x14ac:dyDescent="0.25">
      <c r="A210" s="8" t="s">
        <v>195</v>
      </c>
      <c r="B210" s="9" t="s">
        <v>188</v>
      </c>
      <c r="C210" s="9" t="s">
        <v>192</v>
      </c>
      <c r="D210" s="9" t="s">
        <v>196</v>
      </c>
      <c r="E210" s="10">
        <v>160</v>
      </c>
      <c r="F210" s="10">
        <v>159</v>
      </c>
      <c r="G210" s="10">
        <v>106</v>
      </c>
    </row>
    <row r="211" spans="1:8" ht="13.2" outlineLevel="6" x14ac:dyDescent="0.25">
      <c r="A211" s="8" t="s">
        <v>41</v>
      </c>
      <c r="B211" s="9" t="s">
        <v>188</v>
      </c>
      <c r="C211" s="9" t="s">
        <v>192</v>
      </c>
      <c r="D211" s="9" t="s">
        <v>42</v>
      </c>
      <c r="E211" s="10">
        <v>30</v>
      </c>
      <c r="F211" s="10">
        <v>186</v>
      </c>
      <c r="G211" s="10">
        <v>186.6</v>
      </c>
    </row>
    <row r="212" spans="1:8" ht="132.6" outlineLevel="5" x14ac:dyDescent="0.25">
      <c r="A212" s="11" t="s">
        <v>197</v>
      </c>
      <c r="B212" s="6" t="s">
        <v>188</v>
      </c>
      <c r="C212" s="6" t="s">
        <v>198</v>
      </c>
      <c r="D212" s="6"/>
      <c r="E212" s="34">
        <f>E213+E214+E215+E216+E217</f>
        <v>1964.01</v>
      </c>
      <c r="F212" s="34">
        <f t="shared" ref="F212:G212" si="93">F213+F214+F215+F216+F217</f>
        <v>2600</v>
      </c>
      <c r="G212" s="34">
        <f t="shared" si="93"/>
        <v>3856</v>
      </c>
      <c r="H212" s="7">
        <f t="shared" ref="H212" si="94">H213+H214+H215++H216+H217</f>
        <v>0</v>
      </c>
    </row>
    <row r="213" spans="1:8" ht="13.2" outlineLevel="6" x14ac:dyDescent="0.25">
      <c r="A213" s="8" t="s">
        <v>181</v>
      </c>
      <c r="B213" s="9" t="s">
        <v>188</v>
      </c>
      <c r="C213" s="9" t="s">
        <v>198</v>
      </c>
      <c r="D213" s="9" t="s">
        <v>182</v>
      </c>
      <c r="E213" s="10">
        <v>1500</v>
      </c>
      <c r="F213" s="10">
        <v>1900</v>
      </c>
      <c r="G213" s="10">
        <v>2750</v>
      </c>
    </row>
    <row r="214" spans="1:8" ht="20.399999999999999" outlineLevel="6" x14ac:dyDescent="0.25">
      <c r="A214" s="8" t="s">
        <v>193</v>
      </c>
      <c r="B214" s="9" t="s">
        <v>188</v>
      </c>
      <c r="C214" s="9" t="s">
        <v>198</v>
      </c>
      <c r="D214" s="9" t="s">
        <v>194</v>
      </c>
      <c r="E214" s="10">
        <v>10</v>
      </c>
      <c r="F214" s="10">
        <v>20</v>
      </c>
      <c r="G214" s="10">
        <v>20</v>
      </c>
    </row>
    <row r="215" spans="1:8" ht="40.799999999999997" outlineLevel="6" x14ac:dyDescent="0.25">
      <c r="A215" s="8" t="s">
        <v>183</v>
      </c>
      <c r="B215" s="9" t="s">
        <v>188</v>
      </c>
      <c r="C215" s="9" t="s">
        <v>198</v>
      </c>
      <c r="D215" s="9" t="s">
        <v>184</v>
      </c>
      <c r="E215" s="10">
        <v>300</v>
      </c>
      <c r="F215" s="10">
        <v>300</v>
      </c>
      <c r="G215" s="10">
        <v>680</v>
      </c>
    </row>
    <row r="216" spans="1:8" ht="30.6" outlineLevel="6" x14ac:dyDescent="0.25">
      <c r="A216" s="8" t="s">
        <v>37</v>
      </c>
      <c r="B216" s="9" t="s">
        <v>188</v>
      </c>
      <c r="C216" s="9" t="s">
        <v>198</v>
      </c>
      <c r="D216" s="9" t="s">
        <v>38</v>
      </c>
      <c r="E216" s="10">
        <v>40</v>
      </c>
      <c r="F216" s="10">
        <v>200</v>
      </c>
      <c r="G216" s="10">
        <v>200</v>
      </c>
    </row>
    <row r="217" spans="1:8" ht="12" customHeight="1" outlineLevel="6" x14ac:dyDescent="0.25">
      <c r="A217" s="8" t="s">
        <v>39</v>
      </c>
      <c r="B217" s="9" t="s">
        <v>188</v>
      </c>
      <c r="C217" s="9" t="s">
        <v>198</v>
      </c>
      <c r="D217" s="9" t="s">
        <v>40</v>
      </c>
      <c r="E217" s="10">
        <v>114.01</v>
      </c>
      <c r="F217" s="10">
        <v>180</v>
      </c>
      <c r="G217" s="10">
        <v>206</v>
      </c>
    </row>
    <row r="218" spans="1:8" ht="132.6" hidden="1" outlineLevel="5" x14ac:dyDescent="0.25">
      <c r="A218" s="11" t="s">
        <v>199</v>
      </c>
      <c r="B218" s="6" t="s">
        <v>188</v>
      </c>
      <c r="C218" s="6" t="s">
        <v>200</v>
      </c>
      <c r="D218" s="6"/>
      <c r="E218" s="7">
        <v>0</v>
      </c>
      <c r="F218" s="7">
        <v>0</v>
      </c>
      <c r="G218" s="7">
        <v>0</v>
      </c>
    </row>
    <row r="219" spans="1:8" ht="12" hidden="1" customHeight="1" outlineLevel="6" x14ac:dyDescent="0.25">
      <c r="A219" s="8" t="s">
        <v>39</v>
      </c>
      <c r="B219" s="9" t="s">
        <v>188</v>
      </c>
      <c r="C219" s="9" t="s">
        <v>200</v>
      </c>
      <c r="D219" s="9" t="s">
        <v>40</v>
      </c>
      <c r="E219" s="10">
        <v>0</v>
      </c>
      <c r="F219" s="10">
        <v>0</v>
      </c>
      <c r="G219" s="10">
        <v>0</v>
      </c>
    </row>
    <row r="220" spans="1:8" ht="1.2" hidden="1" customHeight="1" outlineLevel="6" x14ac:dyDescent="0.25">
      <c r="A220" s="30"/>
      <c r="B220" s="31"/>
      <c r="C220" s="31"/>
      <c r="D220" s="31"/>
      <c r="E220" s="33"/>
      <c r="F220" s="33"/>
      <c r="G220" s="33"/>
    </row>
    <row r="221" spans="1:8" ht="132.6" outlineLevel="5" x14ac:dyDescent="0.25">
      <c r="A221" s="11" t="s">
        <v>197</v>
      </c>
      <c r="B221" s="6" t="s">
        <v>188</v>
      </c>
      <c r="C221" s="6" t="s">
        <v>201</v>
      </c>
      <c r="D221" s="6"/>
      <c r="E221" s="34">
        <f>E222+E223</f>
        <v>4140</v>
      </c>
      <c r="F221" s="7">
        <f>F222+F223</f>
        <v>4140</v>
      </c>
      <c r="G221" s="7">
        <v>0</v>
      </c>
    </row>
    <row r="222" spans="1:8" ht="13.2" outlineLevel="6" x14ac:dyDescent="0.25">
      <c r="A222" s="8" t="s">
        <v>181</v>
      </c>
      <c r="B222" s="9" t="s">
        <v>188</v>
      </c>
      <c r="C222" s="9" t="s">
        <v>201</v>
      </c>
      <c r="D222" s="9" t="s">
        <v>182</v>
      </c>
      <c r="E222" s="10">
        <v>3180</v>
      </c>
      <c r="F222" s="10">
        <v>3180</v>
      </c>
      <c r="G222" s="10">
        <v>0</v>
      </c>
    </row>
    <row r="223" spans="1:8" ht="40.799999999999997" outlineLevel="6" x14ac:dyDescent="0.25">
      <c r="A223" s="8" t="s">
        <v>183</v>
      </c>
      <c r="B223" s="9" t="s">
        <v>188</v>
      </c>
      <c r="C223" s="9" t="s">
        <v>201</v>
      </c>
      <c r="D223" s="9" t="s">
        <v>184</v>
      </c>
      <c r="E223" s="10">
        <v>960</v>
      </c>
      <c r="F223" s="10">
        <v>960</v>
      </c>
      <c r="G223" s="10">
        <v>0</v>
      </c>
    </row>
    <row r="224" spans="1:8" ht="132.6" outlineLevel="5" x14ac:dyDescent="0.25">
      <c r="A224" s="11" t="s">
        <v>191</v>
      </c>
      <c r="B224" s="6" t="s">
        <v>188</v>
      </c>
      <c r="C224" s="6" t="s">
        <v>202</v>
      </c>
      <c r="D224" s="6"/>
      <c r="E224" s="34">
        <f>E225+E226</f>
        <v>1430</v>
      </c>
      <c r="F224" s="7">
        <f>F225+F226</f>
        <v>1430</v>
      </c>
      <c r="G224" s="7">
        <v>0</v>
      </c>
    </row>
    <row r="225" spans="1:7" ht="13.2" outlineLevel="6" x14ac:dyDescent="0.25">
      <c r="A225" s="8" t="s">
        <v>181</v>
      </c>
      <c r="B225" s="9" t="s">
        <v>188</v>
      </c>
      <c r="C225" s="9" t="s">
        <v>202</v>
      </c>
      <c r="D225" s="9" t="s">
        <v>182</v>
      </c>
      <c r="E225" s="10">
        <v>1100</v>
      </c>
      <c r="F225" s="10">
        <v>1100</v>
      </c>
      <c r="G225" s="10">
        <v>0</v>
      </c>
    </row>
    <row r="226" spans="1:7" ht="40.799999999999997" outlineLevel="6" x14ac:dyDescent="0.25">
      <c r="A226" s="8" t="s">
        <v>183</v>
      </c>
      <c r="B226" s="9" t="s">
        <v>188</v>
      </c>
      <c r="C226" s="9" t="s">
        <v>202</v>
      </c>
      <c r="D226" s="9" t="s">
        <v>184</v>
      </c>
      <c r="E226" s="10">
        <v>330</v>
      </c>
      <c r="F226" s="10">
        <v>330</v>
      </c>
      <c r="G226" s="10">
        <v>0</v>
      </c>
    </row>
    <row r="227" spans="1:7" ht="13.2" outlineLevel="6" x14ac:dyDescent="0.25">
      <c r="A227" s="30"/>
      <c r="B227" s="31"/>
      <c r="C227" s="31"/>
      <c r="D227" s="31"/>
      <c r="E227" s="19"/>
      <c r="F227" s="32"/>
      <c r="G227" s="32"/>
    </row>
    <row r="228" spans="1:7" ht="22.8" customHeight="1" x14ac:dyDescent="0.25">
      <c r="A228" s="20" t="s">
        <v>203</v>
      </c>
      <c r="B228" s="21" t="s">
        <v>204</v>
      </c>
      <c r="C228" s="21"/>
      <c r="D228" s="21"/>
      <c r="E228" s="22">
        <f>E229</f>
        <v>1100</v>
      </c>
      <c r="F228" s="22">
        <f t="shared" ref="F228:G228" si="95">F229</f>
        <v>1250</v>
      </c>
      <c r="G228" s="22">
        <f t="shared" si="95"/>
        <v>1400</v>
      </c>
    </row>
    <row r="229" spans="1:7" ht="13.2" outlineLevel="1" x14ac:dyDescent="0.25">
      <c r="A229" s="5" t="s">
        <v>205</v>
      </c>
      <c r="B229" s="6" t="s">
        <v>206</v>
      </c>
      <c r="C229" s="6"/>
      <c r="D229" s="6"/>
      <c r="E229" s="7">
        <f>E230</f>
        <v>1100</v>
      </c>
      <c r="F229" s="7">
        <f t="shared" ref="F229:G229" si="96">F230</f>
        <v>1250</v>
      </c>
      <c r="G229" s="7">
        <f t="shared" si="96"/>
        <v>1400</v>
      </c>
    </row>
    <row r="230" spans="1:7" ht="20.399999999999999" outlineLevel="2" x14ac:dyDescent="0.25">
      <c r="A230" s="5" t="s">
        <v>11</v>
      </c>
      <c r="B230" s="6" t="s">
        <v>206</v>
      </c>
      <c r="C230" s="6" t="s">
        <v>12</v>
      </c>
      <c r="D230" s="6"/>
      <c r="E230" s="7">
        <f>E231</f>
        <v>1100</v>
      </c>
      <c r="F230" s="7">
        <f t="shared" ref="F230:G230" si="97">F231</f>
        <v>1250</v>
      </c>
      <c r="G230" s="7">
        <f t="shared" si="97"/>
        <v>1400</v>
      </c>
    </row>
    <row r="231" spans="1:7" ht="13.2" outlineLevel="3" x14ac:dyDescent="0.25">
      <c r="A231" s="5" t="s">
        <v>49</v>
      </c>
      <c r="B231" s="6" t="s">
        <v>206</v>
      </c>
      <c r="C231" s="6" t="s">
        <v>50</v>
      </c>
      <c r="D231" s="6"/>
      <c r="E231" s="7">
        <f>E233</f>
        <v>1100</v>
      </c>
      <c r="F231" s="7">
        <f t="shared" ref="F231:G231" si="98">F233</f>
        <v>1250</v>
      </c>
      <c r="G231" s="7">
        <f t="shared" si="98"/>
        <v>1400</v>
      </c>
    </row>
    <row r="232" spans="1:7" ht="13.2" outlineLevel="4" x14ac:dyDescent="0.25">
      <c r="A232" s="5" t="s">
        <v>51</v>
      </c>
      <c r="B232" s="6" t="s">
        <v>206</v>
      </c>
      <c r="C232" s="6" t="s">
        <v>52</v>
      </c>
      <c r="D232" s="6"/>
      <c r="E232" s="7">
        <f>E233</f>
        <v>1100</v>
      </c>
      <c r="F232" s="7">
        <f t="shared" ref="F232:G232" si="99">F233</f>
        <v>1250</v>
      </c>
      <c r="G232" s="7">
        <f t="shared" si="99"/>
        <v>1400</v>
      </c>
    </row>
    <row r="233" spans="1:7" ht="30.6" outlineLevel="5" x14ac:dyDescent="0.25">
      <c r="A233" s="5" t="s">
        <v>207</v>
      </c>
      <c r="B233" s="6" t="s">
        <v>206</v>
      </c>
      <c r="C233" s="6" t="s">
        <v>208</v>
      </c>
      <c r="D233" s="6"/>
      <c r="E233" s="7">
        <f>E234</f>
        <v>1100</v>
      </c>
      <c r="F233" s="7">
        <f t="shared" ref="F233:G233" si="100">F234</f>
        <v>1250</v>
      </c>
      <c r="G233" s="7">
        <f t="shared" si="100"/>
        <v>1400</v>
      </c>
    </row>
    <row r="234" spans="1:7" ht="30.6" outlineLevel="6" x14ac:dyDescent="0.25">
      <c r="A234" s="8" t="s">
        <v>209</v>
      </c>
      <c r="B234" s="9" t="s">
        <v>206</v>
      </c>
      <c r="C234" s="9" t="s">
        <v>208</v>
      </c>
      <c r="D234" s="9" t="s">
        <v>210</v>
      </c>
      <c r="E234" s="10">
        <v>1100</v>
      </c>
      <c r="F234" s="10">
        <v>1250</v>
      </c>
      <c r="G234" s="10">
        <v>1400</v>
      </c>
    </row>
    <row r="235" spans="1:7" ht="13.2" x14ac:dyDescent="0.25">
      <c r="A235" s="20" t="s">
        <v>211</v>
      </c>
      <c r="B235" s="21" t="s">
        <v>212</v>
      </c>
      <c r="C235" s="21"/>
      <c r="D235" s="21"/>
      <c r="E235" s="22">
        <f t="shared" ref="E235:E240" si="101">E236</f>
        <v>300</v>
      </c>
      <c r="F235" s="22">
        <v>300</v>
      </c>
      <c r="G235" s="22">
        <f>G237</f>
        <v>790</v>
      </c>
    </row>
    <row r="236" spans="1:7" ht="13.2" outlineLevel="1" x14ac:dyDescent="0.25">
      <c r="A236" s="5" t="s">
        <v>213</v>
      </c>
      <c r="B236" s="6" t="s">
        <v>214</v>
      </c>
      <c r="C236" s="6"/>
      <c r="D236" s="6"/>
      <c r="E236" s="7">
        <f t="shared" si="101"/>
        <v>300</v>
      </c>
      <c r="F236" s="7">
        <v>300</v>
      </c>
      <c r="G236" s="7">
        <f>G237</f>
        <v>790</v>
      </c>
    </row>
    <row r="237" spans="1:7" ht="20.399999999999999" outlineLevel="2" x14ac:dyDescent="0.25">
      <c r="A237" s="5" t="s">
        <v>93</v>
      </c>
      <c r="B237" s="6" t="s">
        <v>214</v>
      </c>
      <c r="C237" s="6" t="s">
        <v>94</v>
      </c>
      <c r="D237" s="6"/>
      <c r="E237" s="7">
        <f t="shared" si="101"/>
        <v>300</v>
      </c>
      <c r="F237" s="7">
        <v>300</v>
      </c>
      <c r="G237" s="7">
        <f>G238</f>
        <v>790</v>
      </c>
    </row>
    <row r="238" spans="1:7" ht="71.400000000000006" outlineLevel="3" x14ac:dyDescent="0.25">
      <c r="A238" s="5" t="s">
        <v>95</v>
      </c>
      <c r="B238" s="6" t="s">
        <v>214</v>
      </c>
      <c r="C238" s="6" t="s">
        <v>96</v>
      </c>
      <c r="D238" s="6"/>
      <c r="E238" s="7">
        <f t="shared" si="101"/>
        <v>300</v>
      </c>
      <c r="F238" s="7">
        <v>300</v>
      </c>
      <c r="G238" s="7">
        <f>G239</f>
        <v>790</v>
      </c>
    </row>
    <row r="239" spans="1:7" ht="102" outlineLevel="4" x14ac:dyDescent="0.25">
      <c r="A239" s="5" t="s">
        <v>177</v>
      </c>
      <c r="B239" s="6" t="s">
        <v>214</v>
      </c>
      <c r="C239" s="6" t="s">
        <v>178</v>
      </c>
      <c r="D239" s="6"/>
      <c r="E239" s="7">
        <f t="shared" si="101"/>
        <v>300</v>
      </c>
      <c r="F239" s="7">
        <v>300</v>
      </c>
      <c r="G239" s="7">
        <f>G240</f>
        <v>790</v>
      </c>
    </row>
    <row r="240" spans="1:7" ht="122.4" outlineLevel="5" x14ac:dyDescent="0.25">
      <c r="A240" s="11" t="s">
        <v>215</v>
      </c>
      <c r="B240" s="6" t="s">
        <v>214</v>
      </c>
      <c r="C240" s="6" t="s">
        <v>216</v>
      </c>
      <c r="D240" s="6"/>
      <c r="E240" s="7">
        <f t="shared" si="101"/>
        <v>300</v>
      </c>
      <c r="F240" s="7">
        <v>300</v>
      </c>
      <c r="G240" s="7">
        <v>790</v>
      </c>
    </row>
    <row r="241" spans="1:7" ht="13.2" outlineLevel="6" x14ac:dyDescent="0.25">
      <c r="A241" s="8" t="s">
        <v>39</v>
      </c>
      <c r="B241" s="9" t="s">
        <v>214</v>
      </c>
      <c r="C241" s="9" t="s">
        <v>216</v>
      </c>
      <c r="D241" s="9" t="s">
        <v>40</v>
      </c>
      <c r="E241" s="10">
        <v>300</v>
      </c>
      <c r="F241" s="10">
        <v>300</v>
      </c>
      <c r="G241" s="10">
        <v>790</v>
      </c>
    </row>
  </sheetData>
  <mergeCells count="11">
    <mergeCell ref="A2:G2"/>
    <mergeCell ref="A12:G12"/>
    <mergeCell ref="A6:G6"/>
    <mergeCell ref="A7:G7"/>
    <mergeCell ref="A4:H4"/>
    <mergeCell ref="A5:H5"/>
    <mergeCell ref="A8:H8"/>
    <mergeCell ref="A9:G9"/>
    <mergeCell ref="A10:G10"/>
    <mergeCell ref="A11:G11"/>
    <mergeCell ref="A3:G3"/>
  </mergeCells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rep:2.51.0.87</dc:description>
  <cp:lastModifiedBy>Петрова Людмила Алексеевна</cp:lastModifiedBy>
  <cp:lastPrinted>2021-10-20T08:43:02Z</cp:lastPrinted>
  <dcterms:created xsi:type="dcterms:W3CDTF">2020-10-13T09:41:33Z</dcterms:created>
  <dcterms:modified xsi:type="dcterms:W3CDTF">2021-12-24T08:05:02Z</dcterms:modified>
</cp:coreProperties>
</file>