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БЮДЖЕТ  2022-2024 - копия\"/>
    </mc:Choice>
  </mc:AlternateContent>
  <bookViews>
    <workbookView xWindow="360" yWindow="276" windowWidth="14940" windowHeight="9156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Бюджет!$J$131</definedName>
    <definedName name="SIGN" localSheetId="0">Бюджет!$A$19:$H$20</definedName>
  </definedNames>
  <calcPr calcId="162913"/>
</workbook>
</file>

<file path=xl/calcChain.xml><?xml version="1.0" encoding="utf-8"?>
<calcChain xmlns="http://schemas.openxmlformats.org/spreadsheetml/2006/main">
  <c r="G96" i="1" l="1"/>
  <c r="F96" i="1"/>
  <c r="E96" i="1"/>
  <c r="F78" i="1" l="1"/>
  <c r="G78" i="1"/>
  <c r="E78" i="1"/>
  <c r="F72" i="1" l="1"/>
  <c r="G72" i="1"/>
  <c r="E72" i="1"/>
  <c r="G14" i="1" l="1"/>
  <c r="H96" i="1"/>
  <c r="F64" i="1" l="1"/>
  <c r="G64" i="1"/>
  <c r="E95" i="1" l="1"/>
  <c r="H14" i="1" l="1"/>
  <c r="E123" i="1"/>
  <c r="E122" i="1" s="1"/>
  <c r="F119" i="1"/>
  <c r="G119" i="1"/>
  <c r="H119" i="1"/>
  <c r="F120" i="1"/>
  <c r="G120" i="1"/>
  <c r="E119" i="1"/>
  <c r="E120" i="1"/>
  <c r="G95" i="1"/>
  <c r="H95" i="1"/>
  <c r="F95" i="1"/>
  <c r="F92" i="1"/>
  <c r="F91" i="1" s="1"/>
  <c r="G92" i="1"/>
  <c r="G91" i="1" s="1"/>
  <c r="E92" i="1"/>
  <c r="E91" i="1" s="1"/>
  <c r="F88" i="1"/>
  <c r="G88" i="1"/>
  <c r="E88" i="1"/>
  <c r="E64" i="1"/>
  <c r="F60" i="1"/>
  <c r="G60" i="1"/>
  <c r="E60" i="1"/>
  <c r="F52" i="1"/>
  <c r="G52" i="1"/>
  <c r="H52" i="1"/>
  <c r="E52" i="1"/>
  <c r="E46" i="1"/>
  <c r="F47" i="1"/>
  <c r="F46" i="1" s="1"/>
  <c r="G47" i="1"/>
  <c r="G46" i="1" s="1"/>
  <c r="H42" i="1"/>
  <c r="F43" i="1"/>
  <c r="F42" i="1" s="1"/>
  <c r="G43" i="1"/>
  <c r="G42" i="1" s="1"/>
  <c r="E43" i="1"/>
  <c r="E42" i="1" s="1"/>
  <c r="F36" i="1"/>
  <c r="G36" i="1"/>
  <c r="E36" i="1"/>
  <c r="F30" i="1"/>
  <c r="G30" i="1"/>
  <c r="E30" i="1"/>
  <c r="F17" i="1"/>
  <c r="G17" i="1"/>
  <c r="E49" i="1" l="1"/>
  <c r="F63" i="1"/>
  <c r="F14" i="1"/>
  <c r="G49" i="1"/>
  <c r="F49" i="1"/>
  <c r="G63" i="1"/>
  <c r="E63" i="1"/>
  <c r="E14" i="1"/>
  <c r="G13" i="1" l="1"/>
  <c r="F13" i="1"/>
  <c r="E13" i="1"/>
</calcChain>
</file>

<file path=xl/sharedStrings.xml><?xml version="1.0" encoding="utf-8"?>
<sst xmlns="http://schemas.openxmlformats.org/spreadsheetml/2006/main" count="398" uniqueCount="162">
  <si>
    <t>тыс. руб.</t>
  </si>
  <si>
    <t>Наименование кода</t>
  </si>
  <si>
    <t>КФСР</t>
  </si>
  <si>
    <t>КЦСР</t>
  </si>
  <si>
    <t>КВР</t>
  </si>
  <si>
    <t>Итого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</si>
  <si>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</si>
  <si>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</si>
  <si>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</si>
  <si>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</si>
  <si>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</si>
  <si>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</si>
  <si>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</si>
  <si>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</si>
  <si>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</si>
  <si>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</si>
  <si>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</si>
  <si>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</si>
  <si>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</si>
  <si>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</si>
  <si>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</si>
  <si>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</si>
  <si>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</si>
  <si>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</si>
  <si>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</si>
  <si>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</si>
  <si>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</si>
  <si>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</si>
  <si>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Иные межбюджетные трансферты</t>
  </si>
  <si>
    <t>540</t>
  </si>
  <si>
    <t>Резервные фонды</t>
  </si>
  <si>
    <t>0111</t>
  </si>
  <si>
    <t>Резервные средства</t>
  </si>
  <si>
    <t>870</t>
  </si>
  <si>
    <t>Другие общегосударственные вопросы</t>
  </si>
  <si>
    <t>0113</t>
  </si>
  <si>
    <t>Исполнение судебных актов Российской Федерации и мировых соглашений по возмещению причиненного вреда</t>
  </si>
  <si>
    <t>831</t>
  </si>
  <si>
    <t>Премии и гранты</t>
  </si>
  <si>
    <t>350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</si>
  <si>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</si>
  <si>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</si>
  <si>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</si>
  <si>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</si>
  <si>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</si>
  <si>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</si>
  <si>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</si>
  <si>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</si>
  <si>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0400</t>
  </si>
  <si>
    <t>Сельское хозяйство и рыболовство</t>
  </si>
  <si>
    <t>0405</t>
  </si>
  <si>
    <t>Дорожное хозяйство (дорожные фонды)</t>
  </si>
  <si>
    <t>0409</t>
  </si>
  <si>
    <t>7Ш600S0120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</si>
  <si>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</si>
  <si>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</si>
  <si>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7Ш600S0140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</si>
  <si>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</si>
  <si>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</si>
  <si>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</si>
  <si>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</si>
  <si>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</si>
  <si>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</si>
  <si>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Бюджетные инвестиции на приобретение объектов недвижимого имущества в государственную (муниципальную) собственность</t>
  </si>
  <si>
    <t>7Ш3F367483</t>
  </si>
  <si>
    <t>412</t>
  </si>
  <si>
    <t>7Ш3F367484</t>
  </si>
  <si>
    <t>Коммунальное хозяйство</t>
  </si>
  <si>
    <t>0502</t>
  </si>
  <si>
    <t>Благоустройство</t>
  </si>
  <si>
    <t>0503</t>
  </si>
  <si>
    <t>7Ш300S4840</t>
  </si>
  <si>
    <t>ОБРАЗОВАНИЕ</t>
  </si>
  <si>
    <t>0700</t>
  </si>
  <si>
    <t>Молодежная политика</t>
  </si>
  <si>
    <t>0707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</si>
  <si>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</si>
  <si>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</si>
  <si>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</si>
  <si>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</si>
  <si>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КУЛЬТУРА, КИНЕМАТОГРАФИЯ</t>
  </si>
  <si>
    <t>0800</t>
  </si>
  <si>
    <t>Культура</t>
  </si>
  <si>
    <t>0801</t>
  </si>
  <si>
    <t>Иные выплаты персоналу учреждений, за исключением фонда оплаты труда</t>
  </si>
  <si>
    <t>112</t>
  </si>
  <si>
    <t>Уплата налога на имущество организаций и земельного налога</t>
  </si>
  <si>
    <t>851</t>
  </si>
  <si>
    <t>7Ш40015630</t>
  </si>
  <si>
    <t>СОЦИАЛЬНАЯ ПОЛИТИКА</t>
  </si>
  <si>
    <t>1000</t>
  </si>
  <si>
    <t>Пенсионное обеспечение</t>
  </si>
  <si>
    <t>1001</t>
  </si>
  <si>
    <t>Пособия, компенсации и иные социальные выплаты гражданам, кроме публичных нормативных обязательств</t>
  </si>
  <si>
    <t>6290015280</t>
  </si>
  <si>
    <t>321</t>
  </si>
  <si>
    <t>ФИЗИЧЕСКАЯ КУЛЬТУРА И СПОРТ</t>
  </si>
  <si>
    <t>1100</t>
  </si>
  <si>
    <t>Массовый спорт</t>
  </si>
  <si>
    <t>1102</t>
  </si>
  <si>
    <t>Рождественского сельского поселения</t>
  </si>
  <si>
    <t xml:space="preserve">ВЕДОМСТВЕННАЯ СТРУКТУРА </t>
  </si>
  <si>
    <t>Ассигнования 2023 год</t>
  </si>
  <si>
    <t>Другие вопросы в области окружающей среда</t>
  </si>
  <si>
    <t>0605</t>
  </si>
  <si>
    <t>и плановый период 2023 -2024 года</t>
  </si>
  <si>
    <t>Бюджета Рождественского сельского поселения на 2022 год</t>
  </si>
  <si>
    <t>Ассигнования 2022</t>
  </si>
  <si>
    <t>Ассигнования 2024 год</t>
  </si>
  <si>
    <t>0310</t>
  </si>
  <si>
    <t xml:space="preserve">                                                         ПРИЛОЖЕНИЕ №5 к Решению Совета Депутатов</t>
  </si>
  <si>
    <t>7Ш40215200</t>
  </si>
  <si>
    <t>247</t>
  </si>
  <si>
    <t>618Ф0311050</t>
  </si>
  <si>
    <t>61Ф0211020</t>
  </si>
  <si>
    <t>61Ф0211040</t>
  </si>
  <si>
    <t>61Ф0211030</t>
  </si>
  <si>
    <t>61П0111030</t>
  </si>
  <si>
    <t>61П0 171340</t>
  </si>
  <si>
    <t>62Д0213020</t>
  </si>
  <si>
    <t>62Д0213060</t>
  </si>
  <si>
    <t>62Д0213150</t>
  </si>
  <si>
    <t>62Д0215020</t>
  </si>
  <si>
    <t>62Д0115030</t>
  </si>
  <si>
    <t>62Д0015040</t>
  </si>
  <si>
    <t>62Д0015050</t>
  </si>
  <si>
    <t>62Д0215060</t>
  </si>
  <si>
    <t>62Д00116271</t>
  </si>
  <si>
    <t>62Д0251180</t>
  </si>
  <si>
    <t>7Ш20015520</t>
  </si>
  <si>
    <t>7Ш40115520</t>
  </si>
  <si>
    <t>7Ш40515540</t>
  </si>
  <si>
    <t>7Ш40516230</t>
  </si>
  <si>
    <t>7Ш802S0120</t>
  </si>
  <si>
    <t>7Ш405S4660</t>
  </si>
  <si>
    <t>7Ш405S4770</t>
  </si>
  <si>
    <t>7Ш40115510</t>
  </si>
  <si>
    <t>62Д0113010</t>
  </si>
  <si>
    <t>62Д0113030</t>
  </si>
  <si>
    <t>7Ш804S4750</t>
  </si>
  <si>
    <t>7Ш40215210</t>
  </si>
  <si>
    <t>62Д0113070</t>
  </si>
  <si>
    <t>7Ш8031S020</t>
  </si>
  <si>
    <t>7Ш40716180</t>
  </si>
  <si>
    <t>7Ш803S0200</t>
  </si>
  <si>
    <t>7Ш40215380</t>
  </si>
  <si>
    <t>7Ш40215410</t>
  </si>
  <si>
    <t>7Ш40215420</t>
  </si>
  <si>
    <t>7Ш20215530</t>
  </si>
  <si>
    <t>7Ш403S4660</t>
  </si>
  <si>
    <t>7Ш801S4790</t>
  </si>
  <si>
    <t>7Ш40018931</t>
  </si>
  <si>
    <t>7Ш806S4750</t>
  </si>
  <si>
    <t>7Ш406S4880</t>
  </si>
  <si>
    <t>7Ш40418310</t>
  </si>
  <si>
    <t>7Ш40312500</t>
  </si>
  <si>
    <t>7Ш403S4840</t>
  </si>
  <si>
    <t>7Ш40312600</t>
  </si>
  <si>
    <t>7Ш403S0363</t>
  </si>
  <si>
    <t>7Ш403S0361</t>
  </si>
  <si>
    <t>7Ш40415340</t>
  </si>
  <si>
    <t>к решению №73 от 16 декабря 2021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</si>
</sst>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\ hh:mm"/>
  </numFmts>
  <fonts count="9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MS Sans Serif"/>
    </font>
    <font>
      <sz val="8"/>
      <name val="Arial"/>
      <family val="2"/>
      <charset val="204"/>
    </font>
    <font>
      <b/>
      <sz val="8"/>
      <name val="Arial Cy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4" fontId="2" fillId="0" borderId="6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0" fontId="6" fillId="0" borderId="0" xfId="0" applyFont="1"/>
    <xf numFmtId="0" fontId="5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center"/>
    </xf>
    <xf numFmtId="4" fontId="4" fillId="0" borderId="3" xfId="0" applyNumberFormat="1" applyFont="1" applyBorder="1" applyAlignment="1" applyProtection="1">
      <alignment horizontal="right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" fontId="7" fillId="0" borderId="3" xfId="0" applyNumberFormat="1" applyFont="1" applyBorder="1" applyAlignment="1" applyProtection="1">
      <alignment horizontal="right" vertical="center" wrapText="1"/>
    </xf>
    <xf numFmtId="49" fontId="8" fillId="0" borderId="4" xfId="0" applyNumberFormat="1" applyFont="1" applyBorder="1" applyAlignment="1" applyProtection="1">
      <alignment horizontal="left" vertical="center" wrapText="1"/>
    </xf>
    <xf numFmtId="49" fontId="8" fillId="0" borderId="4" xfId="0" applyNumberFormat="1" applyFont="1" applyBorder="1" applyAlignment="1" applyProtection="1">
      <alignment horizontal="center" vertical="center" wrapText="1"/>
    </xf>
    <xf numFmtId="4" fontId="8" fillId="0" borderId="4" xfId="0" applyNumberFormat="1" applyFont="1" applyBorder="1" applyAlignment="1" applyProtection="1">
      <alignment horizontal="right" vertical="center" wrapText="1"/>
    </xf>
    <xf numFmtId="49" fontId="8" fillId="0" borderId="5" xfId="0" applyNumberFormat="1" applyFont="1" applyBorder="1" applyAlignment="1" applyProtection="1">
      <alignment horizontal="left" vertical="center" wrapText="1"/>
    </xf>
    <xf numFmtId="49" fontId="8" fillId="0" borderId="5" xfId="0" applyNumberFormat="1" applyFont="1" applyBorder="1" applyAlignment="1" applyProtection="1">
      <alignment horizontal="center" vertical="center" wrapText="1"/>
    </xf>
    <xf numFmtId="4" fontId="8" fillId="0" borderId="5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" fontId="8" fillId="0" borderId="1" xfId="0" applyNumberFormat="1" applyFont="1" applyBorder="1" applyAlignment="1" applyProtection="1">
      <alignment horizontal="right" vertical="center" wrapText="1"/>
    </xf>
    <xf numFmtId="4" fontId="4" fillId="2" borderId="3" xfId="0" applyNumberFormat="1" applyFont="1" applyFill="1" applyBorder="1" applyAlignment="1" applyProtection="1">
      <alignment horizontal="right" vertical="center" wrapText="1"/>
    </xf>
    <xf numFmtId="49" fontId="4" fillId="3" borderId="2" xfId="0" applyNumberFormat="1" applyFont="1" applyFill="1" applyBorder="1" applyAlignment="1" applyProtection="1">
      <alignment horizontal="left" vertical="center" wrapText="1"/>
    </xf>
    <xf numFmtId="49" fontId="4" fillId="3" borderId="3" xfId="0" applyNumberFormat="1" applyFont="1" applyFill="1" applyBorder="1" applyAlignment="1" applyProtection="1">
      <alignment horizontal="center" vertical="center" wrapText="1"/>
    </xf>
    <xf numFmtId="4" fontId="4" fillId="3" borderId="3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26"/>
  <sheetViews>
    <sheetView showGridLines="0" tabSelected="1" topLeftCell="A17" workbookViewId="0">
      <selection activeCell="D14" sqref="D14"/>
    </sheetView>
  </sheetViews>
  <sheetFormatPr defaultRowHeight="12.75" customHeight="1" outlineLevelRow="2" x14ac:dyDescent="0.25"/>
  <cols>
    <col min="1" max="1" width="27.33203125" customWidth="1"/>
    <col min="2" max="2" width="6.5546875" customWidth="1"/>
    <col min="3" max="3" width="10.33203125" customWidth="1"/>
    <col min="4" max="4" width="8.33203125" customWidth="1"/>
    <col min="5" max="5" width="10.77734375" customWidth="1"/>
    <col min="6" max="6" width="12.44140625" customWidth="1"/>
    <col min="7" max="7" width="12.88671875" customWidth="1"/>
    <col min="8" max="8" width="9.109375" hidden="1" customWidth="1"/>
    <col min="9" max="10" width="9.109375" customWidth="1"/>
  </cols>
  <sheetData>
    <row r="1" spans="1:10" ht="13.2" x14ac:dyDescent="0.25">
      <c r="A1" s="32" t="s">
        <v>110</v>
      </c>
      <c r="B1" s="32"/>
      <c r="C1" s="32"/>
      <c r="D1" s="32"/>
      <c r="E1" s="32"/>
      <c r="F1" s="32"/>
      <c r="G1" s="32"/>
      <c r="H1" s="5"/>
      <c r="I1" s="1"/>
      <c r="J1" s="1"/>
    </row>
    <row r="2" spans="1:10" ht="9.6" customHeight="1" x14ac:dyDescent="0.25">
      <c r="A2" s="32"/>
      <c r="B2" s="32"/>
      <c r="C2" s="32"/>
      <c r="D2" s="32"/>
      <c r="E2" s="32"/>
      <c r="F2" s="32"/>
      <c r="G2" s="32"/>
      <c r="H2" s="5"/>
      <c r="I2" s="1"/>
      <c r="J2" s="1"/>
    </row>
    <row r="3" spans="1:10" ht="10.199999999999999" customHeight="1" x14ac:dyDescent="0.25">
      <c r="A3" s="33" t="s">
        <v>100</v>
      </c>
      <c r="B3" s="33"/>
      <c r="C3" s="33"/>
      <c r="D3" s="33"/>
      <c r="E3" s="33"/>
      <c r="F3" s="33"/>
      <c r="G3" s="33"/>
      <c r="H3" s="6"/>
      <c r="I3" s="2"/>
      <c r="J3" s="2"/>
    </row>
    <row r="4" spans="1:10" ht="16.2" customHeight="1" x14ac:dyDescent="0.25">
      <c r="A4" s="33" t="s">
        <v>161</v>
      </c>
      <c r="B4" s="33"/>
      <c r="C4" s="33"/>
      <c r="D4" s="33"/>
      <c r="E4" s="33"/>
      <c r="F4" s="33"/>
      <c r="G4" s="33"/>
      <c r="H4" s="7"/>
      <c r="I4" s="2"/>
      <c r="J4" s="2"/>
    </row>
    <row r="5" spans="1:10" ht="0.6" hidden="1" customHeight="1" x14ac:dyDescent="0.25">
      <c r="A5" s="36"/>
      <c r="B5" s="36"/>
      <c r="C5" s="36"/>
      <c r="D5" s="36"/>
      <c r="E5" s="36"/>
      <c r="F5" s="36"/>
      <c r="G5" s="36"/>
      <c r="H5" s="5"/>
      <c r="I5" s="1"/>
      <c r="J5" s="1"/>
    </row>
    <row r="6" spans="1:10" ht="13.2" x14ac:dyDescent="0.25">
      <c r="A6" s="37" t="s">
        <v>101</v>
      </c>
      <c r="B6" s="37"/>
      <c r="C6" s="37"/>
      <c r="D6" s="37"/>
      <c r="E6" s="37"/>
      <c r="F6" s="37"/>
      <c r="G6" s="37"/>
      <c r="H6" s="37"/>
      <c r="I6" s="3"/>
      <c r="J6" s="3"/>
    </row>
    <row r="7" spans="1:10" ht="13.2" x14ac:dyDescent="0.25">
      <c r="A7" s="37" t="s">
        <v>106</v>
      </c>
      <c r="B7" s="37"/>
      <c r="C7" s="37"/>
      <c r="D7" s="37"/>
      <c r="E7" s="37"/>
      <c r="F7" s="37"/>
      <c r="G7" s="37"/>
      <c r="H7" s="8"/>
    </row>
    <row r="8" spans="1:10" ht="9.6" customHeight="1" x14ac:dyDescent="0.25">
      <c r="A8" s="37" t="s">
        <v>105</v>
      </c>
      <c r="B8" s="37"/>
      <c r="C8" s="37"/>
      <c r="D8" s="37"/>
      <c r="E8" s="37"/>
      <c r="F8" s="37"/>
      <c r="G8" s="37"/>
      <c r="H8" s="8"/>
    </row>
    <row r="9" spans="1:10" ht="9.6" hidden="1" customHeight="1" x14ac:dyDescent="0.25">
      <c r="A9" s="34"/>
      <c r="B9" s="35"/>
      <c r="C9" s="35"/>
      <c r="D9" s="35"/>
      <c r="E9" s="35"/>
      <c r="F9" s="35"/>
      <c r="G9" s="35"/>
      <c r="H9" s="8"/>
    </row>
    <row r="10" spans="1:10" ht="13.2" hidden="1" x14ac:dyDescent="0.25">
      <c r="A10" s="34"/>
      <c r="B10" s="35"/>
      <c r="C10" s="35"/>
      <c r="D10" s="35"/>
      <c r="E10" s="35"/>
      <c r="F10" s="35"/>
      <c r="G10" s="35"/>
      <c r="H10" s="8"/>
    </row>
    <row r="11" spans="1:10" ht="5.4" customHeight="1" x14ac:dyDescent="0.25">
      <c r="A11" s="9" t="s">
        <v>0</v>
      </c>
      <c r="B11" s="9"/>
      <c r="C11" s="9"/>
      <c r="D11" s="9"/>
      <c r="E11" s="9"/>
      <c r="F11" s="9"/>
      <c r="G11" s="9"/>
      <c r="H11" s="9"/>
      <c r="I11" s="1"/>
      <c r="J11" s="1"/>
    </row>
    <row r="12" spans="1:10" ht="20.399999999999999" x14ac:dyDescent="0.25">
      <c r="A12" s="10" t="s">
        <v>1</v>
      </c>
      <c r="B12" s="10" t="s">
        <v>2</v>
      </c>
      <c r="C12" s="10" t="s">
        <v>3</v>
      </c>
      <c r="D12" s="10" t="s">
        <v>4</v>
      </c>
      <c r="E12" s="10" t="s">
        <v>107</v>
      </c>
      <c r="F12" s="10" t="s">
        <v>102</v>
      </c>
      <c r="G12" s="10" t="s">
        <v>108</v>
      </c>
      <c r="H12" s="8"/>
    </row>
    <row r="13" spans="1:10" ht="13.2" x14ac:dyDescent="0.25">
      <c r="A13" s="11" t="s">
        <v>5</v>
      </c>
      <c r="B13" s="12"/>
      <c r="C13" s="12"/>
      <c r="D13" s="12"/>
      <c r="E13" s="13">
        <f>E14+E42+E46+E49+E63+E88+E91+E95+E119+E122</f>
        <v>123871.88999999998</v>
      </c>
      <c r="F13" s="13">
        <f>F14+F42+F46+F49+F63+F88+F91+F95+F119+F122</f>
        <v>52752.5</v>
      </c>
      <c r="G13" s="13">
        <f>G14+G42+G46+G49+G63+G88+G91+G95+G119+G122</f>
        <v>45704.22</v>
      </c>
      <c r="H13" s="8"/>
    </row>
    <row r="14" spans="1:10" ht="31.8" customHeight="1" x14ac:dyDescent="0.25">
      <c r="A14" s="14" t="s">
        <v>6</v>
      </c>
      <c r="B14" s="15" t="s">
        <v>7</v>
      </c>
      <c r="C14" s="15"/>
      <c r="D14" s="15"/>
      <c r="E14" s="16">
        <f>E15+E17+E30+E34+E36</f>
        <v>15212</v>
      </c>
      <c r="F14" s="16">
        <f t="shared" ref="F14:H14" si="0">F15+F17+F30+F34+F36</f>
        <v>14970</v>
      </c>
      <c r="G14" s="16">
        <f t="shared" si="0"/>
        <v>13970.02</v>
      </c>
      <c r="H14" s="17">
        <f t="shared" si="0"/>
        <v>0</v>
      </c>
    </row>
    <row r="15" spans="1:10" ht="51" outlineLevel="1" x14ac:dyDescent="0.25">
      <c r="A15" s="14" t="s">
        <v>8</v>
      </c>
      <c r="B15" s="15" t="s">
        <v>9</v>
      </c>
      <c r="C15" s="15"/>
      <c r="D15" s="15"/>
      <c r="E15" s="16">
        <v>100</v>
      </c>
      <c r="F15" s="16">
        <v>100</v>
      </c>
      <c r="G15" s="16">
        <v>100</v>
      </c>
      <c r="H15" s="8"/>
    </row>
    <row r="16" spans="1:10" ht="61.2" outlineLevel="2" x14ac:dyDescent="0.25">
      <c r="A16" s="18" t="s">
        <v>10</v>
      </c>
      <c r="B16" s="19" t="s">
        <v>9</v>
      </c>
      <c r="C16" s="19" t="s">
        <v>113</v>
      </c>
      <c r="D16" s="19" t="s">
        <v>11</v>
      </c>
      <c r="E16" s="20">
        <v>100</v>
      </c>
      <c r="F16" s="20">
        <v>100</v>
      </c>
      <c r="G16" s="20">
        <v>100</v>
      </c>
      <c r="H16" s="8"/>
    </row>
    <row r="17" spans="1:8" ht="61.2" outlineLevel="1" x14ac:dyDescent="0.25">
      <c r="A17" s="14" t="s">
        <v>12</v>
      </c>
      <c r="B17" s="15" t="s">
        <v>13</v>
      </c>
      <c r="C17" s="15"/>
      <c r="D17" s="15"/>
      <c r="E17" s="16">
        <v>14200</v>
      </c>
      <c r="F17" s="16">
        <f t="shared" ref="F17:G17" si="1">F18+F19+F20+F22+F21+F23+F24+F25+F26+F27+F28+F29</f>
        <v>14200</v>
      </c>
      <c r="G17" s="16">
        <f t="shared" si="1"/>
        <v>12900.02</v>
      </c>
      <c r="H17" s="8"/>
    </row>
    <row r="18" spans="1:8" ht="20.399999999999999" outlineLevel="2" x14ac:dyDescent="0.25">
      <c r="A18" s="18" t="s">
        <v>14</v>
      </c>
      <c r="B18" s="19" t="s">
        <v>13</v>
      </c>
      <c r="C18" s="19" t="s">
        <v>114</v>
      </c>
      <c r="D18" s="19" t="s">
        <v>15</v>
      </c>
      <c r="E18" s="20">
        <v>7000</v>
      </c>
      <c r="F18" s="20">
        <v>7100</v>
      </c>
      <c r="G18" s="20">
        <v>6280</v>
      </c>
      <c r="H18" s="8"/>
    </row>
    <row r="19" spans="1:8" ht="51" outlineLevel="2" x14ac:dyDescent="0.25">
      <c r="A19" s="18" t="s">
        <v>16</v>
      </c>
      <c r="B19" s="19" t="s">
        <v>13</v>
      </c>
      <c r="C19" s="19" t="s">
        <v>114</v>
      </c>
      <c r="D19" s="19" t="s">
        <v>17</v>
      </c>
      <c r="E19" s="20">
        <v>2115</v>
      </c>
      <c r="F19" s="20">
        <v>2120</v>
      </c>
      <c r="G19" s="20">
        <v>2050</v>
      </c>
      <c r="H19" s="8"/>
    </row>
    <row r="20" spans="1:8" ht="20.399999999999999" outlineLevel="2" x14ac:dyDescent="0.25">
      <c r="A20" s="18" t="s">
        <v>14</v>
      </c>
      <c r="B20" s="19" t="s">
        <v>13</v>
      </c>
      <c r="C20" s="19" t="s">
        <v>115</v>
      </c>
      <c r="D20" s="19" t="s">
        <v>15</v>
      </c>
      <c r="E20" s="20">
        <v>1260</v>
      </c>
      <c r="F20" s="20">
        <v>1270</v>
      </c>
      <c r="G20" s="20">
        <v>1000</v>
      </c>
      <c r="H20" s="8"/>
    </row>
    <row r="21" spans="1:8" ht="51" outlineLevel="2" x14ac:dyDescent="0.25">
      <c r="A21" s="18" t="s">
        <v>16</v>
      </c>
      <c r="B21" s="19" t="s">
        <v>13</v>
      </c>
      <c r="C21" s="19" t="s">
        <v>115</v>
      </c>
      <c r="D21" s="19" t="s">
        <v>17</v>
      </c>
      <c r="E21" s="20">
        <v>380</v>
      </c>
      <c r="F21" s="20">
        <v>390</v>
      </c>
      <c r="G21" s="20">
        <v>300</v>
      </c>
      <c r="H21" s="8"/>
    </row>
    <row r="22" spans="1:8" ht="20.399999999999999" outlineLevel="2" x14ac:dyDescent="0.25">
      <c r="A22" s="18" t="s">
        <v>14</v>
      </c>
      <c r="B22" s="19" t="s">
        <v>13</v>
      </c>
      <c r="C22" s="19" t="s">
        <v>116</v>
      </c>
      <c r="D22" s="19" t="s">
        <v>15</v>
      </c>
      <c r="E22" s="20">
        <v>705</v>
      </c>
      <c r="F22" s="20">
        <v>680</v>
      </c>
      <c r="G22" s="20">
        <v>720</v>
      </c>
      <c r="H22" s="8"/>
    </row>
    <row r="23" spans="1:8" ht="40.799999999999997" outlineLevel="2" x14ac:dyDescent="0.25">
      <c r="A23" s="18" t="s">
        <v>18</v>
      </c>
      <c r="B23" s="19" t="s">
        <v>13</v>
      </c>
      <c r="C23" s="19" t="s">
        <v>116</v>
      </c>
      <c r="D23" s="19" t="s">
        <v>19</v>
      </c>
      <c r="E23" s="20">
        <v>20</v>
      </c>
      <c r="F23" s="20">
        <v>20</v>
      </c>
      <c r="G23" s="20">
        <v>20</v>
      </c>
      <c r="H23" s="8"/>
    </row>
    <row r="24" spans="1:8" ht="51" outlineLevel="2" x14ac:dyDescent="0.25">
      <c r="A24" s="18" t="s">
        <v>16</v>
      </c>
      <c r="B24" s="19" t="s">
        <v>13</v>
      </c>
      <c r="C24" s="19" t="s">
        <v>116</v>
      </c>
      <c r="D24" s="19" t="s">
        <v>17</v>
      </c>
      <c r="E24" s="20">
        <v>215</v>
      </c>
      <c r="F24" s="20">
        <v>220</v>
      </c>
      <c r="G24" s="20">
        <v>220</v>
      </c>
      <c r="H24" s="8"/>
    </row>
    <row r="25" spans="1:8" ht="30.6" outlineLevel="2" x14ac:dyDescent="0.25">
      <c r="A25" s="18" t="s">
        <v>20</v>
      </c>
      <c r="B25" s="19" t="s">
        <v>13</v>
      </c>
      <c r="C25" s="19" t="s">
        <v>117</v>
      </c>
      <c r="D25" s="19" t="s">
        <v>21</v>
      </c>
      <c r="E25" s="20">
        <v>800</v>
      </c>
      <c r="F25" s="20">
        <v>805</v>
      </c>
      <c r="G25" s="20">
        <v>710.5</v>
      </c>
      <c r="H25" s="8"/>
    </row>
    <row r="26" spans="1:8" ht="13.2" outlineLevel="2" x14ac:dyDescent="0.25">
      <c r="A26" s="18" t="s">
        <v>22</v>
      </c>
      <c r="B26" s="19" t="s">
        <v>13</v>
      </c>
      <c r="C26" s="19" t="s">
        <v>117</v>
      </c>
      <c r="D26" s="19" t="s">
        <v>23</v>
      </c>
      <c r="E26" s="20">
        <v>1748.48</v>
      </c>
      <c r="F26" s="20">
        <v>1471.48</v>
      </c>
      <c r="G26" s="20">
        <v>1476</v>
      </c>
      <c r="H26" s="8"/>
    </row>
    <row r="27" spans="1:8" ht="13.2" outlineLevel="2" x14ac:dyDescent="0.25">
      <c r="A27" s="18" t="s">
        <v>24</v>
      </c>
      <c r="B27" s="19" t="s">
        <v>13</v>
      </c>
      <c r="C27" s="19" t="s">
        <v>117</v>
      </c>
      <c r="D27" s="19" t="s">
        <v>25</v>
      </c>
      <c r="E27" s="20">
        <v>50</v>
      </c>
      <c r="F27" s="20">
        <v>50</v>
      </c>
      <c r="G27" s="20">
        <v>50</v>
      </c>
      <c r="H27" s="8"/>
    </row>
    <row r="28" spans="1:8" ht="13.2" outlineLevel="2" x14ac:dyDescent="0.25">
      <c r="A28" s="18" t="s">
        <v>22</v>
      </c>
      <c r="B28" s="19" t="s">
        <v>13</v>
      </c>
      <c r="C28" s="19" t="s">
        <v>117</v>
      </c>
      <c r="D28" s="19" t="s">
        <v>23</v>
      </c>
      <c r="E28" s="20">
        <v>70</v>
      </c>
      <c r="F28" s="20">
        <v>70</v>
      </c>
      <c r="G28" s="20">
        <v>70</v>
      </c>
      <c r="H28" s="8"/>
    </row>
    <row r="29" spans="1:8" ht="13.2" outlineLevel="2" x14ac:dyDescent="0.25">
      <c r="A29" s="18" t="s">
        <v>22</v>
      </c>
      <c r="B29" s="19" t="s">
        <v>13</v>
      </c>
      <c r="C29" s="19" t="s">
        <v>118</v>
      </c>
      <c r="D29" s="19" t="s">
        <v>23</v>
      </c>
      <c r="E29" s="20">
        <v>3.52</v>
      </c>
      <c r="F29" s="20">
        <v>3.52</v>
      </c>
      <c r="G29" s="20">
        <v>3.52</v>
      </c>
      <c r="H29" s="8"/>
    </row>
    <row r="30" spans="1:8" ht="40.799999999999997" outlineLevel="1" x14ac:dyDescent="0.25">
      <c r="A30" s="14" t="s">
        <v>26</v>
      </c>
      <c r="B30" s="15" t="s">
        <v>27</v>
      </c>
      <c r="C30" s="15"/>
      <c r="D30" s="15"/>
      <c r="E30" s="28">
        <f>E31+E32+E33</f>
        <v>254.2</v>
      </c>
      <c r="F30" s="16">
        <f t="shared" ref="F30:G30" si="2">F31+F32+F33</f>
        <v>256</v>
      </c>
      <c r="G30" s="16">
        <f t="shared" si="2"/>
        <v>259</v>
      </c>
      <c r="H30" s="8"/>
    </row>
    <row r="31" spans="1:8" ht="13.2" outlineLevel="2" x14ac:dyDescent="0.25">
      <c r="A31" s="18" t="s">
        <v>28</v>
      </c>
      <c r="B31" s="19" t="s">
        <v>27</v>
      </c>
      <c r="C31" s="19" t="s">
        <v>119</v>
      </c>
      <c r="D31" s="19" t="s">
        <v>29</v>
      </c>
      <c r="E31" s="20">
        <v>115.5</v>
      </c>
      <c r="F31" s="20">
        <v>116</v>
      </c>
      <c r="G31" s="20">
        <v>117</v>
      </c>
      <c r="H31" s="8"/>
    </row>
    <row r="32" spans="1:8" ht="13.2" outlineLevel="2" x14ac:dyDescent="0.25">
      <c r="A32" s="18" t="s">
        <v>28</v>
      </c>
      <c r="B32" s="19" t="s">
        <v>27</v>
      </c>
      <c r="C32" s="19" t="s">
        <v>120</v>
      </c>
      <c r="D32" s="19" t="s">
        <v>29</v>
      </c>
      <c r="E32" s="20">
        <v>36</v>
      </c>
      <c r="F32" s="20">
        <v>37</v>
      </c>
      <c r="G32" s="20">
        <v>38</v>
      </c>
      <c r="H32" s="8"/>
    </row>
    <row r="33" spans="1:8" ht="13.2" outlineLevel="2" x14ac:dyDescent="0.25">
      <c r="A33" s="18" t="s">
        <v>28</v>
      </c>
      <c r="B33" s="19" t="s">
        <v>27</v>
      </c>
      <c r="C33" s="19" t="s">
        <v>121</v>
      </c>
      <c r="D33" s="19" t="s">
        <v>29</v>
      </c>
      <c r="E33" s="20">
        <v>102.7</v>
      </c>
      <c r="F33" s="20">
        <v>103</v>
      </c>
      <c r="G33" s="20">
        <v>104</v>
      </c>
      <c r="H33" s="8"/>
    </row>
    <row r="34" spans="1:8" ht="13.2" outlineLevel="1" x14ac:dyDescent="0.25">
      <c r="A34" s="14" t="s">
        <v>30</v>
      </c>
      <c r="B34" s="15" t="s">
        <v>31</v>
      </c>
      <c r="C34" s="15"/>
      <c r="D34" s="15"/>
      <c r="E34" s="16">
        <v>200</v>
      </c>
      <c r="F34" s="16">
        <v>200</v>
      </c>
      <c r="G34" s="16">
        <v>200</v>
      </c>
      <c r="H34" s="8"/>
    </row>
    <row r="35" spans="1:8" ht="13.2" outlineLevel="2" x14ac:dyDescent="0.25">
      <c r="A35" s="18" t="s">
        <v>32</v>
      </c>
      <c r="B35" s="19" t="s">
        <v>31</v>
      </c>
      <c r="C35" s="19" t="s">
        <v>122</v>
      </c>
      <c r="D35" s="19" t="s">
        <v>33</v>
      </c>
      <c r="E35" s="20">
        <v>200</v>
      </c>
      <c r="F35" s="20">
        <v>200</v>
      </c>
      <c r="G35" s="20">
        <v>200</v>
      </c>
      <c r="H35" s="8"/>
    </row>
    <row r="36" spans="1:8" ht="13.2" outlineLevel="1" x14ac:dyDescent="0.25">
      <c r="A36" s="14" t="s">
        <v>34</v>
      </c>
      <c r="B36" s="15" t="s">
        <v>35</v>
      </c>
      <c r="C36" s="15"/>
      <c r="D36" s="15"/>
      <c r="E36" s="16">
        <f>E37+E38+E39+E40+E41</f>
        <v>457.8</v>
      </c>
      <c r="F36" s="16">
        <f t="shared" ref="F36:G36" si="3">F37+F38+F39+F40+F41</f>
        <v>214</v>
      </c>
      <c r="G36" s="16">
        <f t="shared" si="3"/>
        <v>511</v>
      </c>
      <c r="H36" s="8"/>
    </row>
    <row r="37" spans="1:8" ht="13.2" outlineLevel="2" x14ac:dyDescent="0.25">
      <c r="A37" s="18" t="s">
        <v>22</v>
      </c>
      <c r="B37" s="19" t="s">
        <v>35</v>
      </c>
      <c r="C37" s="19" t="s">
        <v>123</v>
      </c>
      <c r="D37" s="19" t="s">
        <v>23</v>
      </c>
      <c r="E37" s="20">
        <v>32</v>
      </c>
      <c r="F37" s="20">
        <v>34</v>
      </c>
      <c r="G37" s="20">
        <v>51</v>
      </c>
      <c r="H37" s="8"/>
    </row>
    <row r="38" spans="1:8" ht="30.6" outlineLevel="2" x14ac:dyDescent="0.25">
      <c r="A38" s="18" t="s">
        <v>36</v>
      </c>
      <c r="B38" s="19" t="s">
        <v>35</v>
      </c>
      <c r="C38" s="19" t="s">
        <v>124</v>
      </c>
      <c r="D38" s="19" t="s">
        <v>37</v>
      </c>
      <c r="E38" s="20">
        <v>50</v>
      </c>
      <c r="F38" s="20">
        <v>60</v>
      </c>
      <c r="G38" s="20">
        <v>100</v>
      </c>
      <c r="H38" s="8"/>
    </row>
    <row r="39" spans="1:8" ht="13.2" outlineLevel="2" x14ac:dyDescent="0.25">
      <c r="A39" s="18" t="s">
        <v>22</v>
      </c>
      <c r="B39" s="19" t="s">
        <v>35</v>
      </c>
      <c r="C39" s="19" t="s">
        <v>125</v>
      </c>
      <c r="D39" s="19" t="s">
        <v>23</v>
      </c>
      <c r="E39" s="20">
        <v>50</v>
      </c>
      <c r="F39" s="20">
        <v>40</v>
      </c>
      <c r="G39" s="20">
        <v>160</v>
      </c>
      <c r="H39" s="8"/>
    </row>
    <row r="40" spans="1:8" ht="13.2" outlineLevel="2" x14ac:dyDescent="0.25">
      <c r="A40" s="18" t="s">
        <v>38</v>
      </c>
      <c r="B40" s="19" t="s">
        <v>35</v>
      </c>
      <c r="C40" s="19" t="s">
        <v>126</v>
      </c>
      <c r="D40" s="19" t="s">
        <v>39</v>
      </c>
      <c r="E40" s="20">
        <v>52.5</v>
      </c>
      <c r="F40" s="20">
        <v>40</v>
      </c>
      <c r="G40" s="20">
        <v>50</v>
      </c>
      <c r="H40" s="8"/>
    </row>
    <row r="41" spans="1:8" ht="13.2" outlineLevel="2" x14ac:dyDescent="0.25">
      <c r="A41" s="18" t="s">
        <v>22</v>
      </c>
      <c r="B41" s="19" t="s">
        <v>35</v>
      </c>
      <c r="C41" s="19" t="s">
        <v>127</v>
      </c>
      <c r="D41" s="19" t="s">
        <v>23</v>
      </c>
      <c r="E41" s="20">
        <v>273.3</v>
      </c>
      <c r="F41" s="20">
        <v>40</v>
      </c>
      <c r="G41" s="20">
        <v>150</v>
      </c>
      <c r="H41" s="8"/>
    </row>
    <row r="42" spans="1:8" ht="13.2" x14ac:dyDescent="0.25">
      <c r="A42" s="29" t="s">
        <v>40</v>
      </c>
      <c r="B42" s="30" t="s">
        <v>41</v>
      </c>
      <c r="C42" s="30"/>
      <c r="D42" s="30"/>
      <c r="E42" s="31">
        <f>E43</f>
        <v>297.39999999999998</v>
      </c>
      <c r="F42" s="31">
        <f t="shared" ref="F42:H42" si="4">F43</f>
        <v>297.39999999999998</v>
      </c>
      <c r="G42" s="31">
        <f t="shared" si="4"/>
        <v>297.39999999999998</v>
      </c>
      <c r="H42" s="17">
        <f t="shared" si="4"/>
        <v>0</v>
      </c>
    </row>
    <row r="43" spans="1:8" ht="20.399999999999999" outlineLevel="1" x14ac:dyDescent="0.25">
      <c r="A43" s="14" t="s">
        <v>42</v>
      </c>
      <c r="B43" s="15" t="s">
        <v>43</v>
      </c>
      <c r="C43" s="15"/>
      <c r="D43" s="15"/>
      <c r="E43" s="16">
        <f>E44+E45</f>
        <v>297.39999999999998</v>
      </c>
      <c r="F43" s="16">
        <f t="shared" ref="F43:G43" si="5">F44+F45</f>
        <v>297.39999999999998</v>
      </c>
      <c r="G43" s="16">
        <f t="shared" si="5"/>
        <v>297.39999999999998</v>
      </c>
      <c r="H43" s="8"/>
    </row>
    <row r="44" spans="1:8" ht="20.399999999999999" outlineLevel="2" x14ac:dyDescent="0.25">
      <c r="A44" s="18" t="s">
        <v>14</v>
      </c>
      <c r="B44" s="19" t="s">
        <v>43</v>
      </c>
      <c r="C44" s="19" t="s">
        <v>128</v>
      </c>
      <c r="D44" s="19" t="s">
        <v>15</v>
      </c>
      <c r="E44" s="20">
        <v>228.4</v>
      </c>
      <c r="F44" s="20">
        <v>228.4</v>
      </c>
      <c r="G44" s="20">
        <v>228.4</v>
      </c>
      <c r="H44" s="8"/>
    </row>
    <row r="45" spans="1:8" ht="51" outlineLevel="2" x14ac:dyDescent="0.25">
      <c r="A45" s="18" t="s">
        <v>16</v>
      </c>
      <c r="B45" s="19" t="s">
        <v>43</v>
      </c>
      <c r="C45" s="19" t="s">
        <v>128</v>
      </c>
      <c r="D45" s="19" t="s">
        <v>17</v>
      </c>
      <c r="E45" s="20">
        <v>69</v>
      </c>
      <c r="F45" s="20">
        <v>69</v>
      </c>
      <c r="G45" s="20">
        <v>69</v>
      </c>
      <c r="H45" s="8"/>
    </row>
    <row r="46" spans="1:8" ht="30.6" x14ac:dyDescent="0.25">
      <c r="A46" s="29" t="s">
        <v>44</v>
      </c>
      <c r="B46" s="30" t="s">
        <v>45</v>
      </c>
      <c r="C46" s="30"/>
      <c r="D46" s="30"/>
      <c r="E46" s="31">
        <f>E47</f>
        <v>400</v>
      </c>
      <c r="F46" s="31">
        <f t="shared" ref="F46:G46" si="6">F47</f>
        <v>0</v>
      </c>
      <c r="G46" s="31">
        <f t="shared" si="6"/>
        <v>0</v>
      </c>
      <c r="H46" s="8"/>
    </row>
    <row r="47" spans="1:8" ht="40.799999999999997" outlineLevel="1" x14ac:dyDescent="0.25">
      <c r="A47" s="14" t="s">
        <v>46</v>
      </c>
      <c r="B47" s="15" t="s">
        <v>109</v>
      </c>
      <c r="C47" s="15"/>
      <c r="D47" s="15"/>
      <c r="E47" s="16">
        <v>400</v>
      </c>
      <c r="F47" s="16">
        <f t="shared" ref="F47:G47" si="7">F48</f>
        <v>0</v>
      </c>
      <c r="G47" s="16">
        <f t="shared" si="7"/>
        <v>0</v>
      </c>
      <c r="H47" s="8"/>
    </row>
    <row r="48" spans="1:8" ht="13.2" outlineLevel="2" x14ac:dyDescent="0.25">
      <c r="A48" s="18" t="s">
        <v>22</v>
      </c>
      <c r="B48" s="19" t="s">
        <v>109</v>
      </c>
      <c r="C48" s="19" t="s">
        <v>129</v>
      </c>
      <c r="D48" s="19" t="s">
        <v>23</v>
      </c>
      <c r="E48" s="20">
        <v>400</v>
      </c>
      <c r="F48" s="20">
        <v>0</v>
      </c>
      <c r="G48" s="20">
        <v>0</v>
      </c>
      <c r="H48" s="8"/>
    </row>
    <row r="49" spans="1:8" ht="13.2" x14ac:dyDescent="0.25">
      <c r="A49" s="29" t="s">
        <v>47</v>
      </c>
      <c r="B49" s="30" t="s">
        <v>48</v>
      </c>
      <c r="C49" s="30"/>
      <c r="D49" s="30"/>
      <c r="E49" s="31">
        <f>E50+E52+E60</f>
        <v>23424.720000000001</v>
      </c>
      <c r="F49" s="31">
        <f t="shared" ref="F49:G49" si="8">F50+F52+F60</f>
        <v>7362.6</v>
      </c>
      <c r="G49" s="31">
        <f t="shared" si="8"/>
        <v>6371</v>
      </c>
      <c r="H49" s="8"/>
    </row>
    <row r="50" spans="1:8" ht="13.2" outlineLevel="1" x14ac:dyDescent="0.25">
      <c r="A50" s="14" t="s">
        <v>49</v>
      </c>
      <c r="B50" s="15" t="s">
        <v>50</v>
      </c>
      <c r="C50" s="15"/>
      <c r="D50" s="15"/>
      <c r="E50" s="16">
        <v>60</v>
      </c>
      <c r="F50" s="16">
        <v>60</v>
      </c>
      <c r="G50" s="16">
        <v>60</v>
      </c>
      <c r="H50" s="8"/>
    </row>
    <row r="51" spans="1:8" ht="13.2" outlineLevel="2" x14ac:dyDescent="0.25">
      <c r="A51" s="18" t="s">
        <v>22</v>
      </c>
      <c r="B51" s="19" t="s">
        <v>50</v>
      </c>
      <c r="C51" s="19" t="s">
        <v>130</v>
      </c>
      <c r="D51" s="19" t="s">
        <v>23</v>
      </c>
      <c r="E51" s="20">
        <v>60</v>
      </c>
      <c r="F51" s="20">
        <v>60</v>
      </c>
      <c r="G51" s="20">
        <v>60</v>
      </c>
      <c r="H51" s="8"/>
    </row>
    <row r="52" spans="1:8" ht="13.2" outlineLevel="1" x14ac:dyDescent="0.25">
      <c r="A52" s="14" t="s">
        <v>51</v>
      </c>
      <c r="B52" s="15" t="s">
        <v>52</v>
      </c>
      <c r="C52" s="15"/>
      <c r="D52" s="15"/>
      <c r="E52" s="16">
        <f>E53+E54+E55+E56+E57+E58+E59</f>
        <v>22794.720000000001</v>
      </c>
      <c r="F52" s="16">
        <f t="shared" ref="F52:H52" si="9">F53+F54+F55+F56+F57+F58+F59</f>
        <v>6991</v>
      </c>
      <c r="G52" s="16">
        <f t="shared" si="9"/>
        <v>5891</v>
      </c>
      <c r="H52" s="17">
        <f t="shared" si="9"/>
        <v>0</v>
      </c>
    </row>
    <row r="53" spans="1:8" ht="13.2" outlineLevel="2" x14ac:dyDescent="0.25">
      <c r="A53" s="18" t="s">
        <v>22</v>
      </c>
      <c r="B53" s="19" t="s">
        <v>52</v>
      </c>
      <c r="C53" s="19" t="s">
        <v>131</v>
      </c>
      <c r="D53" s="19" t="s">
        <v>23</v>
      </c>
      <c r="E53" s="20">
        <v>631.20000000000005</v>
      </c>
      <c r="F53" s="20">
        <v>2000</v>
      </c>
      <c r="G53" s="20">
        <v>2000</v>
      </c>
      <c r="H53" s="8"/>
    </row>
    <row r="54" spans="1:8" ht="11.4" customHeight="1" outlineLevel="2" x14ac:dyDescent="0.25">
      <c r="A54" s="18" t="s">
        <v>22</v>
      </c>
      <c r="B54" s="19" t="s">
        <v>52</v>
      </c>
      <c r="C54" s="19" t="s">
        <v>132</v>
      </c>
      <c r="D54" s="19" t="s">
        <v>23</v>
      </c>
      <c r="E54" s="20">
        <v>1000</v>
      </c>
      <c r="F54" s="20">
        <v>3022</v>
      </c>
      <c r="G54" s="20">
        <v>1922</v>
      </c>
      <c r="H54" s="8"/>
    </row>
    <row r="55" spans="1:8" ht="13.2" hidden="1" outlineLevel="2" x14ac:dyDescent="0.25">
      <c r="A55" s="18" t="s">
        <v>22</v>
      </c>
      <c r="B55" s="19" t="s">
        <v>52</v>
      </c>
      <c r="C55" s="19" t="s">
        <v>53</v>
      </c>
      <c r="D55" s="19" t="s">
        <v>23</v>
      </c>
      <c r="E55" s="20">
        <v>0</v>
      </c>
      <c r="F55" s="20">
        <v>0</v>
      </c>
      <c r="G55" s="20">
        <v>0</v>
      </c>
      <c r="H55" s="8"/>
    </row>
    <row r="56" spans="1:8" ht="39" customHeight="1" outlineLevel="2" x14ac:dyDescent="0.25">
      <c r="A56" s="18" t="s">
        <v>54</v>
      </c>
      <c r="B56" s="19" t="s">
        <v>52</v>
      </c>
      <c r="C56" s="19" t="s">
        <v>133</v>
      </c>
      <c r="D56" s="19" t="s">
        <v>55</v>
      </c>
      <c r="E56" s="20">
        <v>19191.919999999998</v>
      </c>
      <c r="F56" s="20">
        <v>0</v>
      </c>
      <c r="G56" s="20">
        <v>0</v>
      </c>
      <c r="H56" s="8"/>
    </row>
    <row r="57" spans="1:8" ht="13.2" hidden="1" outlineLevel="2" x14ac:dyDescent="0.25">
      <c r="A57" s="18" t="s">
        <v>22</v>
      </c>
      <c r="B57" s="19" t="s">
        <v>52</v>
      </c>
      <c r="C57" s="19" t="s">
        <v>56</v>
      </c>
      <c r="D57" s="19" t="s">
        <v>23</v>
      </c>
      <c r="E57" s="20"/>
      <c r="F57" s="20"/>
      <c r="G57" s="20">
        <v>0</v>
      </c>
      <c r="H57" s="8"/>
    </row>
    <row r="58" spans="1:8" ht="13.2" outlineLevel="2" x14ac:dyDescent="0.25">
      <c r="A58" s="18" t="s">
        <v>22</v>
      </c>
      <c r="B58" s="19" t="s">
        <v>52</v>
      </c>
      <c r="C58" s="19" t="s">
        <v>134</v>
      </c>
      <c r="D58" s="19" t="s">
        <v>23</v>
      </c>
      <c r="E58" s="20">
        <v>1159.4000000000001</v>
      </c>
      <c r="F58" s="20">
        <v>1165.3</v>
      </c>
      <c r="G58" s="20">
        <v>1165.3</v>
      </c>
      <c r="H58" s="8"/>
    </row>
    <row r="59" spans="1:8" ht="13.2" outlineLevel="2" x14ac:dyDescent="0.25">
      <c r="A59" s="18" t="s">
        <v>22</v>
      </c>
      <c r="B59" s="19" t="s">
        <v>52</v>
      </c>
      <c r="C59" s="19" t="s">
        <v>135</v>
      </c>
      <c r="D59" s="19" t="s">
        <v>23</v>
      </c>
      <c r="E59" s="20">
        <v>812.2</v>
      </c>
      <c r="F59" s="20">
        <v>803.7</v>
      </c>
      <c r="G59" s="20">
        <v>803.7</v>
      </c>
      <c r="H59" s="8"/>
    </row>
    <row r="60" spans="1:8" ht="20.399999999999999" outlineLevel="1" x14ac:dyDescent="0.25">
      <c r="A60" s="14" t="s">
        <v>57</v>
      </c>
      <c r="B60" s="15" t="s">
        <v>58</v>
      </c>
      <c r="C60" s="15"/>
      <c r="D60" s="15"/>
      <c r="E60" s="16">
        <f>E61+E62</f>
        <v>570</v>
      </c>
      <c r="F60" s="16">
        <f t="shared" ref="F60:G60" si="10">F61+F62</f>
        <v>311.60000000000002</v>
      </c>
      <c r="G60" s="16">
        <f t="shared" si="10"/>
        <v>420</v>
      </c>
      <c r="H60" s="8"/>
    </row>
    <row r="61" spans="1:8" ht="13.2" outlineLevel="2" x14ac:dyDescent="0.25">
      <c r="A61" s="18" t="s">
        <v>22</v>
      </c>
      <c r="B61" s="19" t="s">
        <v>58</v>
      </c>
      <c r="C61" s="19" t="s">
        <v>136</v>
      </c>
      <c r="D61" s="19" t="s">
        <v>23</v>
      </c>
      <c r="E61" s="20">
        <v>20</v>
      </c>
      <c r="F61" s="20">
        <v>20</v>
      </c>
      <c r="G61" s="20">
        <v>20</v>
      </c>
      <c r="H61" s="8"/>
    </row>
    <row r="62" spans="1:8" ht="13.2" outlineLevel="2" x14ac:dyDescent="0.25">
      <c r="A62" s="18" t="s">
        <v>22</v>
      </c>
      <c r="B62" s="19" t="s">
        <v>58</v>
      </c>
      <c r="C62" s="19" t="s">
        <v>130</v>
      </c>
      <c r="D62" s="19" t="s">
        <v>23</v>
      </c>
      <c r="E62" s="20">
        <v>550</v>
      </c>
      <c r="F62" s="20">
        <v>291.60000000000002</v>
      </c>
      <c r="G62" s="20">
        <v>400</v>
      </c>
      <c r="H62" s="8"/>
    </row>
    <row r="63" spans="1:8" ht="20.399999999999999" x14ac:dyDescent="0.25">
      <c r="A63" s="29" t="s">
        <v>59</v>
      </c>
      <c r="B63" s="30" t="s">
        <v>60</v>
      </c>
      <c r="C63" s="30"/>
      <c r="D63" s="30"/>
      <c r="E63" s="31">
        <f>E64+E72+E78</f>
        <v>61914.399999999994</v>
      </c>
      <c r="F63" s="31">
        <f>F64+F72+F78</f>
        <v>12954.619999999999</v>
      </c>
      <c r="G63" s="31">
        <f>G64+G72+G78</f>
        <v>8700</v>
      </c>
      <c r="H63" s="8"/>
    </row>
    <row r="64" spans="1:8" ht="13.2" outlineLevel="1" x14ac:dyDescent="0.25">
      <c r="A64" s="14" t="s">
        <v>61</v>
      </c>
      <c r="B64" s="15" t="s">
        <v>62</v>
      </c>
      <c r="C64" s="15"/>
      <c r="D64" s="15"/>
      <c r="E64" s="16">
        <f>E65+E66+E67+E68+E69+E70+E71</f>
        <v>1513.57</v>
      </c>
      <c r="F64" s="16">
        <f t="shared" ref="F64:G64" si="11">F65+F66+F67+F68+F69+F70+F71</f>
        <v>6554.62</v>
      </c>
      <c r="G64" s="16">
        <f t="shared" si="11"/>
        <v>1500</v>
      </c>
      <c r="H64" s="8"/>
    </row>
    <row r="65" spans="1:8" ht="13.2" outlineLevel="2" x14ac:dyDescent="0.25">
      <c r="A65" s="18" t="s">
        <v>28</v>
      </c>
      <c r="B65" s="19" t="s">
        <v>62</v>
      </c>
      <c r="C65" s="19" t="s">
        <v>137</v>
      </c>
      <c r="D65" s="19" t="s">
        <v>29</v>
      </c>
      <c r="E65" s="20">
        <v>32.6</v>
      </c>
      <c r="F65" s="20">
        <v>33</v>
      </c>
      <c r="G65" s="20">
        <v>33</v>
      </c>
      <c r="H65" s="8"/>
    </row>
    <row r="66" spans="1:8" ht="13.2" outlineLevel="2" x14ac:dyDescent="0.25">
      <c r="A66" s="18" t="s">
        <v>28</v>
      </c>
      <c r="B66" s="19" t="s">
        <v>62</v>
      </c>
      <c r="C66" s="19" t="s">
        <v>138</v>
      </c>
      <c r="D66" s="19" t="s">
        <v>29</v>
      </c>
      <c r="E66" s="20">
        <v>143.94999999999999</v>
      </c>
      <c r="F66" s="20">
        <v>144</v>
      </c>
      <c r="G66" s="20">
        <v>145</v>
      </c>
      <c r="H66" s="8"/>
    </row>
    <row r="67" spans="1:8" ht="13.2" outlineLevel="2" x14ac:dyDescent="0.25">
      <c r="A67" s="18" t="s">
        <v>22</v>
      </c>
      <c r="B67" s="19" t="s">
        <v>62</v>
      </c>
      <c r="C67" s="19" t="s">
        <v>111</v>
      </c>
      <c r="D67" s="19" t="s">
        <v>23</v>
      </c>
      <c r="E67" s="20">
        <v>1037.02</v>
      </c>
      <c r="F67" s="20">
        <v>975</v>
      </c>
      <c r="G67" s="20">
        <v>1022</v>
      </c>
      <c r="H67" s="8"/>
    </row>
    <row r="68" spans="1:8" ht="18" customHeight="1" outlineLevel="2" x14ac:dyDescent="0.25">
      <c r="A68" s="18" t="s">
        <v>22</v>
      </c>
      <c r="B68" s="19" t="s">
        <v>62</v>
      </c>
      <c r="C68" s="19" t="s">
        <v>140</v>
      </c>
      <c r="D68" s="19" t="s">
        <v>23</v>
      </c>
      <c r="E68" s="20">
        <v>300</v>
      </c>
      <c r="F68" s="20">
        <v>300</v>
      </c>
      <c r="G68" s="20">
        <v>300</v>
      </c>
      <c r="H68" s="8"/>
    </row>
    <row r="69" spans="1:8" ht="0.6" customHeight="1" outlineLevel="2" x14ac:dyDescent="0.25">
      <c r="A69" s="18" t="s">
        <v>63</v>
      </c>
      <c r="B69" s="19" t="s">
        <v>62</v>
      </c>
      <c r="C69" s="19" t="s">
        <v>64</v>
      </c>
      <c r="D69" s="19" t="s">
        <v>65</v>
      </c>
      <c r="E69" s="20">
        <v>0</v>
      </c>
      <c r="F69" s="20">
        <v>0</v>
      </c>
      <c r="G69" s="20">
        <v>0</v>
      </c>
      <c r="H69" s="8"/>
    </row>
    <row r="70" spans="1:8" ht="40.799999999999997" hidden="1" outlineLevel="2" x14ac:dyDescent="0.25">
      <c r="A70" s="18" t="s">
        <v>63</v>
      </c>
      <c r="B70" s="19" t="s">
        <v>62</v>
      </c>
      <c r="C70" s="19" t="s">
        <v>66</v>
      </c>
      <c r="D70" s="19" t="s">
        <v>65</v>
      </c>
      <c r="E70" s="20">
        <v>0</v>
      </c>
      <c r="F70" s="20">
        <v>0</v>
      </c>
      <c r="G70" s="20">
        <v>0</v>
      </c>
      <c r="H70" s="8"/>
    </row>
    <row r="71" spans="1:8" ht="40.799999999999997" customHeight="1" outlineLevel="2" x14ac:dyDescent="0.25">
      <c r="A71" s="18" t="s">
        <v>63</v>
      </c>
      <c r="B71" s="19" t="s">
        <v>62</v>
      </c>
      <c r="C71" s="19" t="s">
        <v>152</v>
      </c>
      <c r="D71" s="19" t="s">
        <v>65</v>
      </c>
      <c r="E71" s="20">
        <v>0</v>
      </c>
      <c r="F71" s="20">
        <v>5102.62</v>
      </c>
      <c r="G71" s="20">
        <v>0</v>
      </c>
      <c r="H71" s="8"/>
    </row>
    <row r="72" spans="1:8" ht="23.4" customHeight="1" outlineLevel="1" x14ac:dyDescent="0.25">
      <c r="A72" s="14" t="s">
        <v>67</v>
      </c>
      <c r="B72" s="15" t="s">
        <v>68</v>
      </c>
      <c r="C72" s="15"/>
      <c r="D72" s="15"/>
      <c r="E72" s="16">
        <f>E73+E74+E77+E75+E76</f>
        <v>44981.599999999999</v>
      </c>
      <c r="F72" s="16">
        <f t="shared" ref="F72:G72" si="12">F73+F74+F77+F75+F76</f>
        <v>1200</v>
      </c>
      <c r="G72" s="16">
        <f t="shared" si="12"/>
        <v>1300</v>
      </c>
      <c r="H72" s="8"/>
    </row>
    <row r="73" spans="1:8" ht="13.2" outlineLevel="2" x14ac:dyDescent="0.25">
      <c r="A73" s="18" t="s">
        <v>28</v>
      </c>
      <c r="B73" s="19" t="s">
        <v>68</v>
      </c>
      <c r="C73" s="19" t="s">
        <v>141</v>
      </c>
      <c r="D73" s="19" t="s">
        <v>29</v>
      </c>
      <c r="E73" s="20">
        <v>121.23</v>
      </c>
      <c r="F73" s="20">
        <v>122</v>
      </c>
      <c r="G73" s="20">
        <v>125</v>
      </c>
      <c r="H73" s="8"/>
    </row>
    <row r="74" spans="1:8" ht="13.2" outlineLevel="2" x14ac:dyDescent="0.25">
      <c r="A74" s="18" t="s">
        <v>22</v>
      </c>
      <c r="B74" s="19" t="s">
        <v>68</v>
      </c>
      <c r="C74" s="19" t="s">
        <v>144</v>
      </c>
      <c r="D74" s="19" t="s">
        <v>23</v>
      </c>
      <c r="E74" s="20">
        <v>3286.2</v>
      </c>
      <c r="F74" s="20"/>
      <c r="G74" s="20"/>
      <c r="H74" s="8"/>
    </row>
    <row r="75" spans="1:8" ht="13.2" outlineLevel="2" x14ac:dyDescent="0.25">
      <c r="A75" s="18" t="s">
        <v>22</v>
      </c>
      <c r="B75" s="19" t="s">
        <v>68</v>
      </c>
      <c r="C75" s="19" t="s">
        <v>111</v>
      </c>
      <c r="D75" s="19" t="s">
        <v>112</v>
      </c>
      <c r="E75" s="20">
        <v>200</v>
      </c>
      <c r="F75" s="20">
        <v>200</v>
      </c>
      <c r="G75" s="20">
        <v>200</v>
      </c>
      <c r="H75" s="8"/>
    </row>
    <row r="76" spans="1:8" ht="13.2" outlineLevel="2" x14ac:dyDescent="0.25">
      <c r="A76" s="18" t="s">
        <v>22</v>
      </c>
      <c r="B76" s="19" t="s">
        <v>68</v>
      </c>
      <c r="C76" s="19" t="s">
        <v>143</v>
      </c>
      <c r="D76" s="19" t="s">
        <v>23</v>
      </c>
      <c r="E76" s="20"/>
      <c r="F76" s="20">
        <v>878</v>
      </c>
      <c r="G76" s="20">
        <v>975</v>
      </c>
      <c r="H76" s="8"/>
    </row>
    <row r="77" spans="1:8" ht="40.799999999999997" outlineLevel="2" x14ac:dyDescent="0.25">
      <c r="A77" s="18" t="s">
        <v>54</v>
      </c>
      <c r="B77" s="19" t="s">
        <v>68</v>
      </c>
      <c r="C77" s="19" t="s">
        <v>142</v>
      </c>
      <c r="D77" s="19" t="s">
        <v>55</v>
      </c>
      <c r="E77" s="20">
        <v>41374.17</v>
      </c>
      <c r="F77" s="20">
        <v>0</v>
      </c>
      <c r="G77" s="20">
        <v>0</v>
      </c>
      <c r="H77" s="8"/>
    </row>
    <row r="78" spans="1:8" ht="13.2" outlineLevel="1" x14ac:dyDescent="0.25">
      <c r="A78" s="14" t="s">
        <v>69</v>
      </c>
      <c r="B78" s="15" t="s">
        <v>70</v>
      </c>
      <c r="C78" s="15"/>
      <c r="D78" s="15"/>
      <c r="E78" s="16">
        <f>E79+E81+E82+E83+E84+E85+E87+E86+E80</f>
        <v>15419.23</v>
      </c>
      <c r="F78" s="16">
        <f t="shared" ref="F78:G78" si="13">F79+F81+F82+F83+F84+F85+F87+F86+F80</f>
        <v>5200</v>
      </c>
      <c r="G78" s="16">
        <f t="shared" si="13"/>
        <v>5900</v>
      </c>
      <c r="H78" s="8"/>
    </row>
    <row r="79" spans="1:8" ht="13.2" outlineLevel="2" x14ac:dyDescent="0.25">
      <c r="A79" s="18" t="s">
        <v>22</v>
      </c>
      <c r="B79" s="19" t="s">
        <v>70</v>
      </c>
      <c r="C79" s="19" t="s">
        <v>145</v>
      </c>
      <c r="D79" s="19" t="s">
        <v>112</v>
      </c>
      <c r="E79" s="20">
        <v>7000</v>
      </c>
      <c r="F79" s="20">
        <v>3510</v>
      </c>
      <c r="G79" s="20">
        <v>3810</v>
      </c>
      <c r="H79" s="8"/>
    </row>
    <row r="80" spans="1:8" ht="13.2" outlineLevel="2" x14ac:dyDescent="0.25">
      <c r="A80" s="18" t="s">
        <v>22</v>
      </c>
      <c r="B80" s="19" t="s">
        <v>70</v>
      </c>
      <c r="C80" s="19" t="s">
        <v>145</v>
      </c>
      <c r="D80" s="19" t="s">
        <v>23</v>
      </c>
      <c r="E80" s="20">
        <v>560</v>
      </c>
      <c r="F80" s="20">
        <v>500</v>
      </c>
      <c r="G80" s="20">
        <v>800</v>
      </c>
      <c r="H80" s="8"/>
    </row>
    <row r="81" spans="1:8" ht="13.2" outlineLevel="2" x14ac:dyDescent="0.25">
      <c r="A81" s="18" t="s">
        <v>22</v>
      </c>
      <c r="B81" s="19" t="s">
        <v>70</v>
      </c>
      <c r="C81" s="19" t="s">
        <v>146</v>
      </c>
      <c r="D81" s="19" t="s">
        <v>23</v>
      </c>
      <c r="E81" s="20">
        <v>70</v>
      </c>
      <c r="F81" s="20">
        <v>70</v>
      </c>
      <c r="G81" s="20">
        <v>100</v>
      </c>
      <c r="H81" s="8"/>
    </row>
    <row r="82" spans="1:8" ht="13.2" outlineLevel="2" x14ac:dyDescent="0.25">
      <c r="A82" s="18" t="s">
        <v>22</v>
      </c>
      <c r="B82" s="19" t="s">
        <v>70</v>
      </c>
      <c r="C82" s="19" t="s">
        <v>147</v>
      </c>
      <c r="D82" s="19" t="s">
        <v>23</v>
      </c>
      <c r="E82" s="20">
        <v>996.83</v>
      </c>
      <c r="F82" s="20">
        <v>1000</v>
      </c>
      <c r="G82" s="20">
        <v>1070</v>
      </c>
      <c r="H82" s="8"/>
    </row>
    <row r="83" spans="1:8" ht="0.6" hidden="1" customHeight="1" outlineLevel="2" x14ac:dyDescent="0.25">
      <c r="A83" s="18" t="s">
        <v>22</v>
      </c>
      <c r="B83" s="19" t="s">
        <v>70</v>
      </c>
      <c r="C83" s="19" t="s">
        <v>148</v>
      </c>
      <c r="D83" s="19" t="s">
        <v>23</v>
      </c>
      <c r="E83" s="20">
        <v>130</v>
      </c>
      <c r="F83" s="20">
        <v>120</v>
      </c>
      <c r="G83" s="20">
        <v>120</v>
      </c>
      <c r="H83" s="8"/>
    </row>
    <row r="84" spans="1:8" ht="13.2" outlineLevel="2" x14ac:dyDescent="0.25">
      <c r="A84" s="18" t="s">
        <v>22</v>
      </c>
      <c r="B84" s="19" t="s">
        <v>70</v>
      </c>
      <c r="C84" s="19" t="s">
        <v>149</v>
      </c>
      <c r="D84" s="19" t="s">
        <v>23</v>
      </c>
      <c r="E84" s="20">
        <v>0</v>
      </c>
      <c r="F84" s="20">
        <v>0</v>
      </c>
      <c r="G84" s="20">
        <v>0</v>
      </c>
      <c r="H84" s="8"/>
    </row>
    <row r="85" spans="1:8" ht="13.2" outlineLevel="2" x14ac:dyDescent="0.25">
      <c r="A85" s="18" t="s">
        <v>22</v>
      </c>
      <c r="B85" s="19" t="s">
        <v>70</v>
      </c>
      <c r="C85" s="19" t="s">
        <v>150</v>
      </c>
      <c r="D85" s="19" t="s">
        <v>23</v>
      </c>
      <c r="E85" s="20">
        <v>2000</v>
      </c>
      <c r="F85" s="20">
        <v>0</v>
      </c>
      <c r="G85" s="20">
        <v>0</v>
      </c>
      <c r="H85" s="8"/>
    </row>
    <row r="86" spans="1:8" ht="13.2" outlineLevel="2" x14ac:dyDescent="0.25">
      <c r="A86" s="21" t="s">
        <v>22</v>
      </c>
      <c r="B86" s="22" t="s">
        <v>70</v>
      </c>
      <c r="C86" s="22" t="s">
        <v>139</v>
      </c>
      <c r="D86" s="22" t="s">
        <v>23</v>
      </c>
      <c r="E86" s="23">
        <v>3399.2</v>
      </c>
      <c r="F86" s="23"/>
      <c r="G86" s="23"/>
      <c r="H86" s="8"/>
    </row>
    <row r="87" spans="1:8" ht="13.2" outlineLevel="2" x14ac:dyDescent="0.25">
      <c r="A87" s="21" t="s">
        <v>22</v>
      </c>
      <c r="B87" s="22" t="s">
        <v>70</v>
      </c>
      <c r="C87" s="22" t="s">
        <v>71</v>
      </c>
      <c r="D87" s="22" t="s">
        <v>23</v>
      </c>
      <c r="E87" s="23">
        <v>1263.2</v>
      </c>
      <c r="F87" s="23">
        <v>0</v>
      </c>
      <c r="G87" s="23">
        <v>0</v>
      </c>
      <c r="H87" s="8"/>
    </row>
    <row r="88" spans="1:8" ht="20.399999999999999" outlineLevel="2" x14ac:dyDescent="0.25">
      <c r="A88" s="24" t="s">
        <v>103</v>
      </c>
      <c r="B88" s="10" t="s">
        <v>104</v>
      </c>
      <c r="C88" s="25"/>
      <c r="D88" s="25"/>
      <c r="E88" s="26">
        <f>E89+E90</f>
        <v>444.3</v>
      </c>
      <c r="F88" s="26">
        <f t="shared" ref="F88:G88" si="14">F89+F90</f>
        <v>241.98</v>
      </c>
      <c r="G88" s="26">
        <f t="shared" si="14"/>
        <v>360</v>
      </c>
      <c r="H88" s="8"/>
    </row>
    <row r="89" spans="1:8" ht="13.2" outlineLevel="2" x14ac:dyDescent="0.25">
      <c r="A89" s="18" t="s">
        <v>22</v>
      </c>
      <c r="B89" s="25" t="s">
        <v>104</v>
      </c>
      <c r="C89" s="25" t="s">
        <v>151</v>
      </c>
      <c r="D89" s="25" t="s">
        <v>23</v>
      </c>
      <c r="E89" s="27">
        <v>100</v>
      </c>
      <c r="F89" s="27">
        <v>241.98</v>
      </c>
      <c r="G89" s="27">
        <v>360</v>
      </c>
      <c r="H89" s="8"/>
    </row>
    <row r="90" spans="1:8" ht="13.2" outlineLevel="2" x14ac:dyDescent="0.25">
      <c r="A90" s="21" t="s">
        <v>22</v>
      </c>
      <c r="B90" s="25" t="s">
        <v>104</v>
      </c>
      <c r="C90" s="25" t="s">
        <v>153</v>
      </c>
      <c r="D90" s="25" t="s">
        <v>23</v>
      </c>
      <c r="E90" s="27">
        <v>344.3</v>
      </c>
      <c r="F90" s="27">
        <v>0</v>
      </c>
      <c r="G90" s="27">
        <v>0</v>
      </c>
      <c r="H90" s="8"/>
    </row>
    <row r="91" spans="1:8" ht="13.2" outlineLevel="2" x14ac:dyDescent="0.25">
      <c r="A91" s="14" t="s">
        <v>72</v>
      </c>
      <c r="B91" s="15" t="s">
        <v>73</v>
      </c>
      <c r="C91" s="15"/>
      <c r="D91" s="15"/>
      <c r="E91" s="16">
        <f>E92</f>
        <v>350</v>
      </c>
      <c r="F91" s="16">
        <f t="shared" ref="F91:G91" si="15">F92</f>
        <v>310</v>
      </c>
      <c r="G91" s="16">
        <f t="shared" si="15"/>
        <v>404.2</v>
      </c>
      <c r="H91" s="8"/>
    </row>
    <row r="92" spans="1:8" ht="13.2" outlineLevel="2" x14ac:dyDescent="0.25">
      <c r="A92" s="14" t="s">
        <v>74</v>
      </c>
      <c r="B92" s="15" t="s">
        <v>75</v>
      </c>
      <c r="C92" s="15"/>
      <c r="D92" s="15"/>
      <c r="E92" s="16">
        <f>E93+E94</f>
        <v>350</v>
      </c>
      <c r="F92" s="16">
        <f t="shared" ref="F92:G92" si="16">F93+F94</f>
        <v>310</v>
      </c>
      <c r="G92" s="16">
        <f t="shared" si="16"/>
        <v>404.2</v>
      </c>
      <c r="H92" s="8"/>
    </row>
    <row r="93" spans="1:8" ht="13.2" x14ac:dyDescent="0.25">
      <c r="A93" s="18" t="s">
        <v>76</v>
      </c>
      <c r="B93" s="19" t="s">
        <v>75</v>
      </c>
      <c r="C93" s="19" t="s">
        <v>154</v>
      </c>
      <c r="D93" s="19" t="s">
        <v>77</v>
      </c>
      <c r="E93" s="20">
        <v>275</v>
      </c>
      <c r="F93" s="20">
        <v>260</v>
      </c>
      <c r="G93" s="20">
        <v>310</v>
      </c>
      <c r="H93" s="8"/>
    </row>
    <row r="94" spans="1:8" ht="40.799999999999997" outlineLevel="1" x14ac:dyDescent="0.25">
      <c r="A94" s="18" t="s">
        <v>78</v>
      </c>
      <c r="B94" s="19" t="s">
        <v>75</v>
      </c>
      <c r="C94" s="19" t="s">
        <v>154</v>
      </c>
      <c r="D94" s="19" t="s">
        <v>79</v>
      </c>
      <c r="E94" s="20">
        <v>75</v>
      </c>
      <c r="F94" s="20">
        <v>50</v>
      </c>
      <c r="G94" s="20">
        <v>94.2</v>
      </c>
      <c r="H94" s="8"/>
    </row>
    <row r="95" spans="1:8" ht="18.600000000000001" customHeight="1" outlineLevel="2" x14ac:dyDescent="0.25">
      <c r="A95" s="14" t="s">
        <v>80</v>
      </c>
      <c r="B95" s="15" t="s">
        <v>81</v>
      </c>
      <c r="C95" s="15"/>
      <c r="D95" s="15"/>
      <c r="E95" s="16">
        <f>E96</f>
        <v>20429.07</v>
      </c>
      <c r="F95" s="16">
        <f t="shared" ref="F95:H95" si="17">F96</f>
        <v>15165.9</v>
      </c>
      <c r="G95" s="16">
        <f t="shared" si="17"/>
        <v>13411.6</v>
      </c>
      <c r="H95" s="17">
        <f t="shared" si="17"/>
        <v>0</v>
      </c>
    </row>
    <row r="96" spans="1:8" ht="13.2" outlineLevel="2" x14ac:dyDescent="0.25">
      <c r="A96" s="14" t="s">
        <v>82</v>
      </c>
      <c r="B96" s="15" t="s">
        <v>83</v>
      </c>
      <c r="C96" s="15"/>
      <c r="D96" s="15"/>
      <c r="E96" s="16">
        <f>E97+E98+E99+E100+E101+E102+E103+E104+E106+E108+E107+E111+E109+E110+E111+E112+E115+E116+E117+E118</f>
        <v>20429.07</v>
      </c>
      <c r="F96" s="16">
        <f>F97+F98+F99+F100+F101+F102+F103+F104+F106+F108+F107+F111+F109+F110+F111+F112+F115+F116+F117+F118</f>
        <v>15165.9</v>
      </c>
      <c r="G96" s="16">
        <f>G97+G98+G99+G100+G101+G102+G103+G104+G106+G108+G107+G111+G109+G110+G111+G112+G115+G116+G117+G118</f>
        <v>13411.6</v>
      </c>
      <c r="H96" s="17">
        <f t="shared" ref="H96" si="18">H97+H98+H99+H100+H101+H103+H104+H106+H107+H108+H109+H110+H111+H112+H113+H114</f>
        <v>0</v>
      </c>
    </row>
    <row r="97" spans="1:8" ht="13.2" x14ac:dyDescent="0.25">
      <c r="A97" s="18" t="s">
        <v>76</v>
      </c>
      <c r="B97" s="19" t="s">
        <v>83</v>
      </c>
      <c r="C97" s="19" t="s">
        <v>155</v>
      </c>
      <c r="D97" s="19" t="s">
        <v>77</v>
      </c>
      <c r="E97" s="20">
        <v>2085</v>
      </c>
      <c r="F97" s="20">
        <v>2700</v>
      </c>
      <c r="G97" s="20">
        <v>5000</v>
      </c>
      <c r="H97" s="8"/>
    </row>
    <row r="98" spans="1:8" ht="20.399999999999999" outlineLevel="1" x14ac:dyDescent="0.25">
      <c r="A98" s="18" t="s">
        <v>84</v>
      </c>
      <c r="B98" s="19" t="s">
        <v>83</v>
      </c>
      <c r="C98" s="19" t="s">
        <v>155</v>
      </c>
      <c r="D98" s="19" t="s">
        <v>85</v>
      </c>
      <c r="E98" s="20">
        <v>30</v>
      </c>
      <c r="F98" s="20">
        <v>30</v>
      </c>
      <c r="G98" s="20">
        <v>30</v>
      </c>
      <c r="H98" s="8"/>
    </row>
    <row r="99" spans="1:8" ht="40.799999999999997" outlineLevel="2" x14ac:dyDescent="0.25">
      <c r="A99" s="18" t="s">
        <v>78</v>
      </c>
      <c r="B99" s="19" t="s">
        <v>83</v>
      </c>
      <c r="C99" s="19" t="s">
        <v>155</v>
      </c>
      <c r="D99" s="19" t="s">
        <v>79</v>
      </c>
      <c r="E99" s="20">
        <v>700</v>
      </c>
      <c r="F99" s="20">
        <v>760</v>
      </c>
      <c r="G99" s="20">
        <v>1300</v>
      </c>
      <c r="H99" s="8"/>
    </row>
    <row r="100" spans="1:8" ht="30.6" outlineLevel="2" x14ac:dyDescent="0.25">
      <c r="A100" s="18" t="s">
        <v>20</v>
      </c>
      <c r="B100" s="19" t="s">
        <v>83</v>
      </c>
      <c r="C100" s="19" t="s">
        <v>155</v>
      </c>
      <c r="D100" s="19" t="s">
        <v>21</v>
      </c>
      <c r="E100" s="20">
        <v>200</v>
      </c>
      <c r="F100" s="20">
        <v>200</v>
      </c>
      <c r="G100" s="20">
        <v>200</v>
      </c>
      <c r="H100" s="8"/>
    </row>
    <row r="101" spans="1:8" ht="15.6" customHeight="1" outlineLevel="2" x14ac:dyDescent="0.25">
      <c r="A101" s="18" t="s">
        <v>22</v>
      </c>
      <c r="B101" s="19" t="s">
        <v>83</v>
      </c>
      <c r="C101" s="19" t="s">
        <v>155</v>
      </c>
      <c r="D101" s="19" t="s">
        <v>23</v>
      </c>
      <c r="E101" s="20">
        <v>2162.6999999999998</v>
      </c>
      <c r="F101" s="20">
        <v>1360</v>
      </c>
      <c r="G101" s="20">
        <v>1133</v>
      </c>
      <c r="H101" s="8"/>
    </row>
    <row r="102" spans="1:8" ht="15.6" customHeight="1" outlineLevel="2" x14ac:dyDescent="0.25">
      <c r="A102" s="18" t="s">
        <v>22</v>
      </c>
      <c r="B102" s="19" t="s">
        <v>83</v>
      </c>
      <c r="C102" s="19" t="s">
        <v>155</v>
      </c>
      <c r="D102" s="19" t="s">
        <v>112</v>
      </c>
      <c r="E102" s="20">
        <v>1500</v>
      </c>
      <c r="F102" s="20">
        <v>1600</v>
      </c>
      <c r="G102" s="20">
        <v>1600</v>
      </c>
      <c r="H102" s="8"/>
    </row>
    <row r="103" spans="1:8" ht="19.8" customHeight="1" outlineLevel="2" x14ac:dyDescent="0.25">
      <c r="A103" s="18" t="s">
        <v>22</v>
      </c>
      <c r="B103" s="19" t="s">
        <v>83</v>
      </c>
      <c r="C103" s="19" t="s">
        <v>155</v>
      </c>
      <c r="D103" s="19" t="s">
        <v>55</v>
      </c>
      <c r="E103" s="20">
        <v>5816.83</v>
      </c>
      <c r="F103" s="20">
        <v>0</v>
      </c>
      <c r="G103" s="20">
        <v>0</v>
      </c>
      <c r="H103" s="8"/>
    </row>
    <row r="104" spans="1:8" ht="12" customHeight="1" outlineLevel="2" x14ac:dyDescent="0.25">
      <c r="A104" s="18" t="s">
        <v>22</v>
      </c>
      <c r="B104" s="19" t="s">
        <v>83</v>
      </c>
      <c r="C104" s="19" t="s">
        <v>156</v>
      </c>
      <c r="D104" s="19" t="s">
        <v>23</v>
      </c>
      <c r="E104" s="20">
        <v>210.53</v>
      </c>
      <c r="F104" s="20">
        <v>0</v>
      </c>
      <c r="G104" s="20">
        <v>0</v>
      </c>
      <c r="H104" s="8"/>
    </row>
    <row r="105" spans="1:8" ht="13.2" hidden="1" outlineLevel="2" x14ac:dyDescent="0.25">
      <c r="A105" s="18" t="s">
        <v>22</v>
      </c>
      <c r="B105" s="19"/>
      <c r="C105" s="19"/>
      <c r="D105" s="19"/>
      <c r="E105" s="20"/>
      <c r="F105" s="20"/>
      <c r="G105" s="20"/>
      <c r="H105" s="8"/>
    </row>
    <row r="106" spans="1:8" ht="20.399999999999999" outlineLevel="2" x14ac:dyDescent="0.25">
      <c r="A106" s="18" t="s">
        <v>86</v>
      </c>
      <c r="B106" s="19" t="s">
        <v>83</v>
      </c>
      <c r="C106" s="19" t="s">
        <v>155</v>
      </c>
      <c r="D106" s="19" t="s">
        <v>87</v>
      </c>
      <c r="E106" s="20">
        <v>160</v>
      </c>
      <c r="F106" s="20">
        <v>159.9</v>
      </c>
      <c r="G106" s="20">
        <v>106</v>
      </c>
      <c r="H106" s="8"/>
    </row>
    <row r="107" spans="1:8" ht="13.2" customHeight="1" outlineLevel="2" x14ac:dyDescent="0.25">
      <c r="A107" s="18" t="s">
        <v>24</v>
      </c>
      <c r="B107" s="19" t="s">
        <v>83</v>
      </c>
      <c r="C107" s="19" t="s">
        <v>155</v>
      </c>
      <c r="D107" s="19" t="s">
        <v>25</v>
      </c>
      <c r="E107" s="20">
        <v>30</v>
      </c>
      <c r="F107" s="20">
        <v>186</v>
      </c>
      <c r="G107" s="20">
        <v>186.6</v>
      </c>
      <c r="H107" s="8"/>
    </row>
    <row r="108" spans="1:8" ht="19.2" customHeight="1" outlineLevel="2" x14ac:dyDescent="0.25">
      <c r="A108" s="18" t="s">
        <v>76</v>
      </c>
      <c r="B108" s="19" t="s">
        <v>83</v>
      </c>
      <c r="C108" s="19" t="s">
        <v>157</v>
      </c>
      <c r="D108" s="19" t="s">
        <v>77</v>
      </c>
      <c r="E108" s="20">
        <v>1500</v>
      </c>
      <c r="F108" s="20">
        <v>1900</v>
      </c>
      <c r="G108" s="20">
        <v>2750</v>
      </c>
      <c r="H108" s="8"/>
    </row>
    <row r="109" spans="1:8" ht="20.399999999999999" outlineLevel="2" x14ac:dyDescent="0.25">
      <c r="A109" s="18" t="s">
        <v>84</v>
      </c>
      <c r="B109" s="19" t="s">
        <v>83</v>
      </c>
      <c r="C109" s="19" t="s">
        <v>157</v>
      </c>
      <c r="D109" s="19" t="s">
        <v>85</v>
      </c>
      <c r="E109" s="20">
        <v>10</v>
      </c>
      <c r="F109" s="20">
        <v>20</v>
      </c>
      <c r="G109" s="20">
        <v>20</v>
      </c>
      <c r="H109" s="8"/>
    </row>
    <row r="110" spans="1:8" ht="40.799999999999997" outlineLevel="2" x14ac:dyDescent="0.25">
      <c r="A110" s="18" t="s">
        <v>78</v>
      </c>
      <c r="B110" s="19" t="s">
        <v>83</v>
      </c>
      <c r="C110" s="19" t="s">
        <v>157</v>
      </c>
      <c r="D110" s="19" t="s">
        <v>79</v>
      </c>
      <c r="E110" s="20">
        <v>300</v>
      </c>
      <c r="F110" s="20">
        <v>300</v>
      </c>
      <c r="G110" s="20">
        <v>680</v>
      </c>
      <c r="H110" s="8"/>
    </row>
    <row r="111" spans="1:8" ht="30.6" outlineLevel="2" x14ac:dyDescent="0.25">
      <c r="A111" s="18" t="s">
        <v>20</v>
      </c>
      <c r="B111" s="19" t="s">
        <v>83</v>
      </c>
      <c r="C111" s="19" t="s">
        <v>157</v>
      </c>
      <c r="D111" s="19" t="s">
        <v>21</v>
      </c>
      <c r="E111" s="20">
        <v>20</v>
      </c>
      <c r="F111" s="20">
        <v>100</v>
      </c>
      <c r="G111" s="20">
        <v>100</v>
      </c>
      <c r="H111" s="8"/>
    </row>
    <row r="112" spans="1:8" ht="11.4" customHeight="1" outlineLevel="2" x14ac:dyDescent="0.25">
      <c r="A112" s="18" t="s">
        <v>22</v>
      </c>
      <c r="B112" s="19" t="s">
        <v>83</v>
      </c>
      <c r="C112" s="19" t="s">
        <v>157</v>
      </c>
      <c r="D112" s="19" t="s">
        <v>23</v>
      </c>
      <c r="E112" s="20">
        <v>114.01</v>
      </c>
      <c r="F112" s="20">
        <v>180</v>
      </c>
      <c r="G112" s="20">
        <v>206</v>
      </c>
      <c r="H112" s="8"/>
    </row>
    <row r="113" spans="1:9" ht="13.2" hidden="1" outlineLevel="2" x14ac:dyDescent="0.25">
      <c r="A113" s="18" t="s">
        <v>22</v>
      </c>
      <c r="B113" s="19" t="s">
        <v>83</v>
      </c>
      <c r="C113" s="19" t="s">
        <v>88</v>
      </c>
      <c r="D113" s="19" t="s">
        <v>23</v>
      </c>
      <c r="E113" s="20"/>
      <c r="F113" s="20"/>
      <c r="G113" s="20"/>
      <c r="H113" s="8"/>
    </row>
    <row r="114" spans="1:9" ht="9.6" hidden="1" customHeight="1" outlineLevel="2" x14ac:dyDescent="0.25">
      <c r="A114" s="18"/>
      <c r="B114" s="19"/>
      <c r="C114" s="19"/>
      <c r="D114" s="19"/>
      <c r="E114" s="20"/>
      <c r="F114" s="20"/>
      <c r="G114" s="20"/>
      <c r="H114" s="8"/>
    </row>
    <row r="115" spans="1:9" ht="13.2" outlineLevel="2" x14ac:dyDescent="0.25">
      <c r="A115" s="18" t="s">
        <v>76</v>
      </c>
      <c r="B115" s="19" t="s">
        <v>83</v>
      </c>
      <c r="C115" s="19" t="s">
        <v>158</v>
      </c>
      <c r="D115" s="19" t="s">
        <v>77</v>
      </c>
      <c r="E115" s="20">
        <v>3180</v>
      </c>
      <c r="F115" s="20">
        <v>3180</v>
      </c>
      <c r="G115" s="20"/>
      <c r="H115" s="8"/>
    </row>
    <row r="116" spans="1:9" ht="40.799999999999997" outlineLevel="2" x14ac:dyDescent="0.25">
      <c r="A116" s="18" t="s">
        <v>78</v>
      </c>
      <c r="B116" s="19" t="s">
        <v>83</v>
      </c>
      <c r="C116" s="19" t="s">
        <v>158</v>
      </c>
      <c r="D116" s="19" t="s">
        <v>79</v>
      </c>
      <c r="E116" s="20">
        <v>960</v>
      </c>
      <c r="F116" s="20">
        <v>960</v>
      </c>
      <c r="G116" s="20"/>
      <c r="H116" s="8"/>
    </row>
    <row r="117" spans="1:9" ht="13.2" outlineLevel="2" x14ac:dyDescent="0.25">
      <c r="A117" s="18" t="s">
        <v>76</v>
      </c>
      <c r="B117" s="19" t="s">
        <v>83</v>
      </c>
      <c r="C117" s="19" t="s">
        <v>159</v>
      </c>
      <c r="D117" s="19" t="s">
        <v>77</v>
      </c>
      <c r="E117" s="20">
        <v>1100</v>
      </c>
      <c r="F117" s="20">
        <v>1100</v>
      </c>
      <c r="G117" s="20"/>
      <c r="H117" s="8"/>
    </row>
    <row r="118" spans="1:9" ht="40.799999999999997" outlineLevel="2" x14ac:dyDescent="0.25">
      <c r="A118" s="18" t="s">
        <v>78</v>
      </c>
      <c r="B118" s="19" t="s">
        <v>83</v>
      </c>
      <c r="C118" s="19" t="s">
        <v>159</v>
      </c>
      <c r="D118" s="19" t="s">
        <v>79</v>
      </c>
      <c r="E118" s="20">
        <v>330</v>
      </c>
      <c r="F118" s="20">
        <v>330</v>
      </c>
      <c r="G118" s="20"/>
      <c r="H118" s="8"/>
    </row>
    <row r="119" spans="1:9" ht="13.2" outlineLevel="2" x14ac:dyDescent="0.25">
      <c r="A119" s="29" t="s">
        <v>89</v>
      </c>
      <c r="B119" s="30" t="s">
        <v>90</v>
      </c>
      <c r="C119" s="30"/>
      <c r="D119" s="30"/>
      <c r="E119" s="31">
        <f>E121</f>
        <v>1100</v>
      </c>
      <c r="F119" s="31">
        <f t="shared" ref="F119:H119" si="19">F121</f>
        <v>1250</v>
      </c>
      <c r="G119" s="31">
        <f t="shared" si="19"/>
        <v>1400</v>
      </c>
      <c r="H119" s="17">
        <f t="shared" si="19"/>
        <v>0</v>
      </c>
    </row>
    <row r="120" spans="1:9" ht="13.2" outlineLevel="2" x14ac:dyDescent="0.25">
      <c r="A120" s="14" t="s">
        <v>91</v>
      </c>
      <c r="B120" s="15" t="s">
        <v>92</v>
      </c>
      <c r="C120" s="15"/>
      <c r="D120" s="15"/>
      <c r="E120" s="16">
        <f>E121</f>
        <v>1100</v>
      </c>
      <c r="F120" s="16">
        <f t="shared" ref="F120:G120" si="20">F121</f>
        <v>1250</v>
      </c>
      <c r="G120" s="16">
        <f t="shared" si="20"/>
        <v>1400</v>
      </c>
      <c r="H120" s="8"/>
    </row>
    <row r="121" spans="1:9" ht="30.6" x14ac:dyDescent="0.25">
      <c r="A121" s="18" t="s">
        <v>93</v>
      </c>
      <c r="B121" s="19" t="s">
        <v>92</v>
      </c>
      <c r="C121" s="19" t="s">
        <v>94</v>
      </c>
      <c r="D121" s="19" t="s">
        <v>95</v>
      </c>
      <c r="E121" s="20">
        <v>1100</v>
      </c>
      <c r="F121" s="20">
        <v>1250</v>
      </c>
      <c r="G121" s="20">
        <v>1400</v>
      </c>
      <c r="H121" s="8"/>
      <c r="I121" s="4"/>
    </row>
    <row r="122" spans="1:9" ht="13.2" outlineLevel="1" x14ac:dyDescent="0.25">
      <c r="A122" s="29" t="s">
        <v>96</v>
      </c>
      <c r="B122" s="30" t="s">
        <v>97</v>
      </c>
      <c r="C122" s="30"/>
      <c r="D122" s="30"/>
      <c r="E122" s="31">
        <f>E123</f>
        <v>300</v>
      </c>
      <c r="F122" s="31">
        <v>200</v>
      </c>
      <c r="G122" s="31">
        <v>790</v>
      </c>
      <c r="H122" s="8"/>
    </row>
    <row r="123" spans="1:9" ht="13.2" outlineLevel="2" x14ac:dyDescent="0.25">
      <c r="A123" s="14" t="s">
        <v>98</v>
      </c>
      <c r="B123" s="15" t="s">
        <v>99</v>
      </c>
      <c r="C123" s="15"/>
      <c r="D123" s="15"/>
      <c r="E123" s="16">
        <f>E124</f>
        <v>300</v>
      </c>
      <c r="F123" s="16">
        <v>200</v>
      </c>
      <c r="G123" s="16">
        <v>790</v>
      </c>
      <c r="H123" s="8"/>
    </row>
    <row r="124" spans="1:9" ht="16.8" customHeight="1" x14ac:dyDescent="0.25">
      <c r="A124" s="18" t="s">
        <v>22</v>
      </c>
      <c r="B124" s="19" t="s">
        <v>99</v>
      </c>
      <c r="C124" s="19" t="s">
        <v>160</v>
      </c>
      <c r="D124" s="19" t="s">
        <v>23</v>
      </c>
      <c r="E124" s="20">
        <v>300</v>
      </c>
      <c r="F124" s="20">
        <v>200</v>
      </c>
      <c r="G124" s="20">
        <v>790</v>
      </c>
      <c r="H124" s="8"/>
    </row>
    <row r="125" spans="1:9" ht="13.2" outlineLevel="1" x14ac:dyDescent="0.25"/>
    <row r="126" spans="1:9" ht="13.2" outlineLevel="2" x14ac:dyDescent="0.25"/>
  </sheetData>
  <mergeCells count="9">
    <mergeCell ref="A1:G2"/>
    <mergeCell ref="A3:G3"/>
    <mergeCell ref="A10:G10"/>
    <mergeCell ref="A4:G4"/>
    <mergeCell ref="A5:G5"/>
    <mergeCell ref="A6:H6"/>
    <mergeCell ref="A7:G7"/>
    <mergeCell ref="A8:G8"/>
    <mergeCell ref="A9:G9"/>
  </mergeCells>
  <pageMargins left="0.94488188976377963" right="0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Людмила Алексеевна</dc:creator>
  <dc:description>POI HSSF rep:2.51.0.87</dc:description>
  <cp:lastModifiedBy>Петрова Людмила Алексеевна</cp:lastModifiedBy>
  <cp:lastPrinted>2021-12-20T11:16:29Z</cp:lastPrinted>
  <dcterms:created xsi:type="dcterms:W3CDTF">2020-10-13T09:35:17Z</dcterms:created>
  <dcterms:modified xsi:type="dcterms:W3CDTF">2021-12-24T08:02:58Z</dcterms:modified>
</cp:coreProperties>
</file>