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ПРОЕКТ 2020-2022\"/>
    </mc:Choice>
  </mc:AlternateContent>
  <bookViews>
    <workbookView xWindow="360" yWindow="276" windowWidth="14940" windowHeight="9156" firstSheet="2" activeTab="4"/>
  </bookViews>
  <sheets>
    <sheet name=" Поправка №1 бюджет 2019" sheetId="1" r:id="rId1"/>
    <sheet name=" Поправка №1 бюджет 2019 (2)" sheetId="2" r:id="rId2"/>
    <sheet name=" Поправка №2 бюджет 2019 (3)" sheetId="3" r:id="rId3"/>
    <sheet name=" ПРОЕКТ 2020-2022 (5)" sheetId="5" r:id="rId4"/>
    <sheet name="уточн проект 2020-2022" sheetId="4" r:id="rId5"/>
  </sheets>
  <definedNames>
    <definedName name="APPT" localSheetId="0">' Поправка №1 бюджет 2019'!#REF!</definedName>
    <definedName name="APPT" localSheetId="1">' Поправка №1 бюджет 2019 (2)'!#REF!</definedName>
    <definedName name="APPT" localSheetId="2">' Поправка №2 бюджет 2019 (3)'!#REF!</definedName>
    <definedName name="APPT" localSheetId="3">' ПРОЕКТ 2020-2022 (5)'!#REF!</definedName>
    <definedName name="APPT" localSheetId="4">'уточн проект 2020-2022'!#REF!</definedName>
    <definedName name="FIO" localSheetId="0">' Поправка №1 бюджет 2019'!$F$24</definedName>
    <definedName name="FIO" localSheetId="1">' Поправка №1 бюджет 2019 (2)'!$F$24</definedName>
    <definedName name="FIO" localSheetId="2">' Поправка №2 бюджет 2019 (3)'!$F$24</definedName>
    <definedName name="FIO" localSheetId="3">' ПРОЕКТ 2020-2022 (5)'!$F$24</definedName>
    <definedName name="FIO" localSheetId="4">'уточн проект 2020-2022'!$F$24</definedName>
    <definedName name="LAST_CELL" localSheetId="0">' Поправка №1 бюджет 2019'!$J$52</definedName>
    <definedName name="LAST_CELL" localSheetId="1">' Поправка №1 бюджет 2019 (2)'!$J$52</definedName>
    <definedName name="LAST_CELL" localSheetId="2">' Поправка №2 бюджет 2019 (3)'!$J$52</definedName>
    <definedName name="LAST_CELL" localSheetId="3">' ПРОЕКТ 2020-2022 (5)'!$J$53</definedName>
    <definedName name="LAST_CELL" localSheetId="4">'уточн проект 2020-2022'!$J$53</definedName>
    <definedName name="SIGN" localSheetId="0">' Поправка №1 бюджет 2019'!$A$24:$H$25</definedName>
    <definedName name="SIGN" localSheetId="1">' Поправка №1 бюджет 2019 (2)'!$A$24:$H$25</definedName>
    <definedName name="SIGN" localSheetId="2">' Поправка №2 бюджет 2019 (3)'!$A$24:$H$25</definedName>
    <definedName name="SIGN" localSheetId="3">' ПРОЕКТ 2020-2022 (5)'!$A$24:$H$25</definedName>
    <definedName name="SIGN" localSheetId="4">'уточн проект 2020-2022'!$A$24:$H$25</definedName>
  </definedNames>
  <calcPr calcId="162913"/>
</workbook>
</file>

<file path=xl/calcChain.xml><?xml version="1.0" encoding="utf-8"?>
<calcChain xmlns="http://schemas.openxmlformats.org/spreadsheetml/2006/main">
  <c r="E43" i="5" l="1"/>
  <c r="E41" i="5"/>
  <c r="F39" i="5"/>
  <c r="E39" i="5"/>
  <c r="D39" i="5"/>
  <c r="F34" i="5"/>
  <c r="E34" i="5"/>
  <c r="D34" i="5"/>
  <c r="G28" i="5"/>
  <c r="F28" i="5"/>
  <c r="E28" i="5"/>
  <c r="D28" i="5"/>
  <c r="D48" i="5" s="1"/>
  <c r="E25" i="5"/>
  <c r="G23" i="5"/>
  <c r="F23" i="5"/>
  <c r="F48" i="5" s="1"/>
  <c r="E23" i="5"/>
  <c r="E48" i="5" s="1"/>
  <c r="F12" i="5"/>
  <c r="E12" i="5"/>
  <c r="D12" i="5"/>
  <c r="F34" i="4" l="1"/>
  <c r="E12" i="4"/>
  <c r="F12" i="4"/>
  <c r="E34" i="4" l="1"/>
  <c r="E28" i="4"/>
  <c r="F28" i="4"/>
  <c r="G28" i="4" l="1"/>
  <c r="E43" i="4" l="1"/>
  <c r="E41" i="4"/>
  <c r="E39" i="4"/>
  <c r="F39" i="4"/>
  <c r="D39" i="4"/>
  <c r="D28" i="4"/>
  <c r="E25" i="4"/>
  <c r="F23" i="4"/>
  <c r="G23" i="4"/>
  <c r="E23" i="4"/>
  <c r="D34" i="4"/>
  <c r="D12" i="4"/>
  <c r="E48" i="4" l="1"/>
  <c r="D48" i="4"/>
  <c r="F48" i="4"/>
  <c r="E33" i="3"/>
  <c r="F33" i="3"/>
  <c r="D33" i="3"/>
  <c r="F28" i="3"/>
  <c r="E28" i="3"/>
  <c r="E47" i="3" s="1"/>
  <c r="D28" i="3"/>
  <c r="F12" i="3"/>
  <c r="E12" i="3"/>
  <c r="D12" i="3"/>
  <c r="F47" i="3" l="1"/>
  <c r="D47" i="3"/>
  <c r="F28" i="2"/>
  <c r="E28" i="2"/>
  <c r="D28" i="2" l="1"/>
  <c r="D33" i="2"/>
  <c r="F12" i="2" l="1"/>
  <c r="E12" i="2"/>
  <c r="D12" i="2"/>
  <c r="D47" i="2" s="1"/>
  <c r="F47" i="2" l="1"/>
  <c r="E47" i="2"/>
  <c r="F12" i="1"/>
  <c r="E12" i="1" l="1"/>
  <c r="D12" i="1"/>
  <c r="D28" i="1" l="1"/>
  <c r="E25" i="1" l="1"/>
  <c r="F25" i="1"/>
  <c r="D25" i="1"/>
  <c r="E33" i="1"/>
  <c r="F33" i="1"/>
  <c r="E28" i="1"/>
  <c r="F28" i="1"/>
  <c r="F47" i="1" l="1"/>
  <c r="E47" i="1"/>
  <c r="D33" i="1"/>
  <c r="D47" i="1" s="1"/>
</calcChain>
</file>

<file path=xl/sharedStrings.xml><?xml version="1.0" encoding="utf-8"?>
<sst xmlns="http://schemas.openxmlformats.org/spreadsheetml/2006/main" count="409" uniqueCount="77">
  <si>
    <t>Раздел</t>
  </si>
  <si>
    <t>Наименование КФСР</t>
  </si>
  <si>
    <t>КФСР</t>
  </si>
  <si>
    <t>Ассигнования 2019 год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</si>
  <si>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</si>
  <si>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</si>
  <si>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</si>
  <si>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</si>
  <si>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</si>
  <si>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</si>
  <si>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</si>
  <si>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</si>
  <si>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</si>
  <si>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</si>
  <si>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</si>
  <si>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</si>
  <si>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</si>
  <si>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</si>
  <si>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</si>
  <si>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</si>
  <si>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</si>
  <si>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</si>
  <si>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</si>
  <si>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</si>
  <si>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</si>
  <si>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</si>
  <si>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</si>
  <si>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</si>
  <si>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</si>
  <si>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</si>
  <si>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</si>
  <si>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</si>
  <si>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</si>
  <si>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</si>
  <si>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</si>
  <si>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</si>
  <si>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</si>
  <si>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</si>
  <si>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</si>
  <si>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</si>
  <si>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</si>
  <si>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</si>
  <si>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</si>
  <si>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</si>
  <si>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</si>
  <si>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</si>
  <si>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</si>
  <si>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</si>
  <si>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</si>
  <si>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</si>
  <si>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</si>
  <si>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</si>
  <si>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</si>
  <si>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</si>
  <si>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</si>
  <si>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</si>
  <si>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</si>
  <si>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</si>
  <si>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</si>
  <si>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</si>
  <si>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Приложение №3 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</si>
  <si>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</si>
  <si>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</si>
  <si>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</si>
  <si>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</si>
  <si>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</si>
  <si>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</si>
  <si>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 xml:space="preserve">      № 07 от 21 марта  2019 года</t>
  </si>
  <si>
    <t>Ассигнования 2021год</t>
  </si>
  <si>
    <t>на 2019 год и плановый период 2020-2021 года</t>
  </si>
  <si>
    <t xml:space="preserve">      № 27от 02 сентября   2019 года</t>
  </si>
  <si>
    <t xml:space="preserve">      №    от            2019 года</t>
  </si>
  <si>
    <t>на 2020 год и плановый период 2021-2022 года</t>
  </si>
  <si>
    <t xml:space="preserve">ПРОЕКТ                                                                                                                                       Приложение №3 </t>
  </si>
  <si>
    <t>Ассигнования 2022 год</t>
  </si>
  <si>
    <t>Ассигнования 2022год</t>
  </si>
  <si>
    <t>Другие вопросы в области национальной экономики (поддержка предпринимательства)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</si>
</sst>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12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I14" sqref="I14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13.109375" customWidth="1"/>
    <col min="8" max="10" width="9.109375" customWidth="1"/>
  </cols>
  <sheetData>
    <row r="1" spans="1:10" ht="13.2" x14ac:dyDescent="0.25">
      <c r="A1" s="29" t="s">
        <v>60</v>
      </c>
      <c r="B1" s="29"/>
      <c r="C1" s="29"/>
      <c r="D1" s="29"/>
      <c r="E1" s="29"/>
      <c r="F1" s="29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13.2" x14ac:dyDescent="0.25">
      <c r="A9" s="32" t="s">
        <v>69</v>
      </c>
      <c r="B9" s="32"/>
      <c r="C9" s="32"/>
      <c r="D9" s="32"/>
      <c r="E9" s="32"/>
      <c r="F9" s="32"/>
      <c r="G9" s="32"/>
    </row>
    <row r="10" spans="1:10" ht="1.2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3.2" x14ac:dyDescent="0.25">
      <c r="A12" s="7" t="s">
        <v>52</v>
      </c>
      <c r="B12" s="14" t="s">
        <v>46</v>
      </c>
      <c r="C12" s="15"/>
      <c r="D12" s="12">
        <f>D13+D14+D15+D16+D17+D18</f>
        <v>12246540</v>
      </c>
      <c r="E12" s="12">
        <f t="shared" ref="E12:F12" si="0">E13+E14+E15+E16+E17+E18</f>
        <v>12102100</v>
      </c>
      <c r="F12" s="12">
        <f t="shared" si="0"/>
        <v>12146570</v>
      </c>
    </row>
    <row r="13" spans="1:10" ht="51" x14ac:dyDescent="0.25">
      <c r="A13" s="16" t="s">
        <v>13</v>
      </c>
      <c r="B13" s="14"/>
      <c r="C13" s="15" t="s">
        <v>14</v>
      </c>
      <c r="D13" s="12">
        <v>200000</v>
      </c>
      <c r="E13" s="12">
        <v>200000</v>
      </c>
      <c r="F13" s="12">
        <v>200000</v>
      </c>
    </row>
    <row r="14" spans="1:10" ht="61.2" x14ac:dyDescent="0.25">
      <c r="A14" s="16" t="s">
        <v>11</v>
      </c>
      <c r="B14" s="14"/>
      <c r="C14" s="15" t="s">
        <v>12</v>
      </c>
      <c r="D14" s="12">
        <v>10894120</v>
      </c>
      <c r="E14" s="12">
        <v>11295000</v>
      </c>
      <c r="F14" s="12">
        <v>11320000</v>
      </c>
    </row>
    <row r="15" spans="1:10" ht="51" x14ac:dyDescent="0.25">
      <c r="A15" s="16" t="s">
        <v>7</v>
      </c>
      <c r="B15" s="14"/>
      <c r="C15" s="15" t="s">
        <v>8</v>
      </c>
      <c r="D15" s="12">
        <v>150860</v>
      </c>
      <c r="E15" s="12">
        <v>156900</v>
      </c>
      <c r="F15" s="12">
        <v>163170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600000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100000</v>
      </c>
      <c r="E17" s="12">
        <v>100000</v>
      </c>
      <c r="F17" s="12">
        <v>100000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301560</v>
      </c>
      <c r="E18" s="12">
        <v>350200</v>
      </c>
      <c r="F18" s="12">
        <v>363400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278300</v>
      </c>
      <c r="E23" s="12">
        <v>266400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278300</v>
      </c>
      <c r="E24" s="12">
        <v>266400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D26+D27</f>
        <v>400000</v>
      </c>
      <c r="E25" s="12">
        <f t="shared" ref="E25:F25" si="1">E26+E27</f>
        <v>400000</v>
      </c>
      <c r="F25" s="12">
        <f t="shared" si="1"/>
        <v>500000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400000</v>
      </c>
      <c r="E26" s="12">
        <v>400000</v>
      </c>
      <c r="F26" s="12">
        <v>500000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23573773</v>
      </c>
      <c r="E28" s="12">
        <f t="shared" ref="E28:F28" si="2">E29+E30+E32</f>
        <v>5150400</v>
      </c>
      <c r="F28" s="12">
        <f t="shared" si="2"/>
        <v>5040400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22993773</v>
      </c>
      <c r="E29" s="12">
        <v>5070400</v>
      </c>
      <c r="F29" s="12">
        <v>4950400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520000</v>
      </c>
      <c r="E30" s="12">
        <v>20000</v>
      </c>
      <c r="F30" s="12">
        <v>20000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60000</v>
      </c>
      <c r="E32" s="12">
        <v>60000</v>
      </c>
      <c r="F32" s="12">
        <v>70000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7861499</v>
      </c>
      <c r="E33" s="12">
        <f t="shared" ref="E33:F33" si="3">E35+E36+E37</f>
        <v>6780600</v>
      </c>
      <c r="F33" s="12">
        <f t="shared" si="3"/>
        <v>6875030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1314500</v>
      </c>
      <c r="E35" s="12">
        <v>1345000</v>
      </c>
      <c r="F35" s="12">
        <v>1345000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130380</v>
      </c>
      <c r="E36" s="12">
        <v>135600</v>
      </c>
      <c r="F36" s="12">
        <v>141030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6416619</v>
      </c>
      <c r="E37" s="12">
        <v>5300000</v>
      </c>
      <c r="F37" s="12">
        <v>5389000</v>
      </c>
    </row>
    <row r="38" spans="1:6" ht="13.2" x14ac:dyDescent="0.25">
      <c r="A38" s="7" t="s">
        <v>56</v>
      </c>
      <c r="B38" s="14" t="s">
        <v>50</v>
      </c>
      <c r="C38" s="15"/>
      <c r="D38" s="12">
        <v>273700</v>
      </c>
      <c r="E38" s="12">
        <v>290000</v>
      </c>
      <c r="F38" s="12">
        <v>300000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273700</v>
      </c>
      <c r="E39" s="12">
        <v>290000</v>
      </c>
      <c r="F39" s="12">
        <v>300000</v>
      </c>
    </row>
    <row r="40" spans="1:6" ht="24" x14ac:dyDescent="0.25">
      <c r="A40" s="7" t="s">
        <v>57</v>
      </c>
      <c r="B40" s="14" t="s">
        <v>51</v>
      </c>
      <c r="C40" s="15"/>
      <c r="D40" s="12">
        <v>14634800</v>
      </c>
      <c r="E40" s="12">
        <v>13880000</v>
      </c>
      <c r="F40" s="12">
        <v>14927000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14634800</v>
      </c>
      <c r="E41" s="12">
        <v>13880000</v>
      </c>
      <c r="F41" s="12">
        <v>14927000</v>
      </c>
    </row>
    <row r="42" spans="1:6" ht="13.2" x14ac:dyDescent="0.25">
      <c r="A42" s="7" t="s">
        <v>39</v>
      </c>
      <c r="B42" s="14" t="s">
        <v>59</v>
      </c>
      <c r="C42" s="15"/>
      <c r="D42" s="12">
        <v>1040000</v>
      </c>
      <c r="E42" s="12">
        <v>1100000</v>
      </c>
      <c r="F42" s="12">
        <v>1100000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1040000</v>
      </c>
      <c r="E43" s="12">
        <v>1100000</v>
      </c>
      <c r="F43" s="12">
        <v>1100000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650000</v>
      </c>
      <c r="E45" s="12">
        <v>500000</v>
      </c>
      <c r="F45" s="12">
        <v>900000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650000</v>
      </c>
      <c r="E46" s="12">
        <v>500000</v>
      </c>
      <c r="F46" s="12">
        <v>900000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60958612</v>
      </c>
      <c r="E47" s="21">
        <f>E45+E42+E40+E38+E33+E28+E25+E23+E12</f>
        <v>40469500</v>
      </c>
      <c r="F47" s="21">
        <f>F45+F42+F40+F38+F33+F28+F25+F23+F12</f>
        <v>41789000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14" workbookViewId="0">
      <selection activeCell="A7" sqref="A7:G7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29" t="s">
        <v>60</v>
      </c>
      <c r="B1" s="29"/>
      <c r="C1" s="29"/>
      <c r="D1" s="29"/>
      <c r="E1" s="29"/>
      <c r="F1" s="29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21" customHeight="1" x14ac:dyDescent="0.25">
      <c r="A9" s="32" t="s">
        <v>69</v>
      </c>
      <c r="B9" s="32"/>
      <c r="C9" s="32"/>
      <c r="D9" s="32"/>
      <c r="E9" s="32"/>
      <c r="F9" s="32"/>
      <c r="G9" s="32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12246.54</v>
      </c>
      <c r="E12" s="12">
        <f t="shared" ref="E12:F12" si="0">E13+E14+E15+E16+E17+E18</f>
        <v>12102.1</v>
      </c>
      <c r="F12" s="12">
        <f t="shared" si="0"/>
        <v>12146.57</v>
      </c>
    </row>
    <row r="13" spans="1:10" ht="51" x14ac:dyDescent="0.25">
      <c r="A13" s="16" t="s">
        <v>13</v>
      </c>
      <c r="B13" s="14"/>
      <c r="C13" s="15" t="s">
        <v>14</v>
      </c>
      <c r="D13" s="12">
        <v>200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10894.12</v>
      </c>
      <c r="E14" s="12">
        <v>11295</v>
      </c>
      <c r="F14" s="12">
        <v>11320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266.39999999999998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266.39999999999998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400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23573.77</v>
      </c>
      <c r="E28" s="12">
        <f>E29+E30+E32</f>
        <v>4941</v>
      </c>
      <c r="F28" s="12">
        <f>F29+F30+F32</f>
        <v>4662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22993.77</v>
      </c>
      <c r="E29" s="12">
        <v>4861</v>
      </c>
      <c r="F29" s="12">
        <v>4572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7861.5</v>
      </c>
      <c r="E33" s="12">
        <v>6780.6</v>
      </c>
      <c r="F33" s="12">
        <v>6875.03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130.38</v>
      </c>
      <c r="E36" s="12">
        <v>135.6</v>
      </c>
      <c r="F36" s="12">
        <v>141.03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6416.62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14634.8</v>
      </c>
      <c r="E40" s="12">
        <v>13880</v>
      </c>
      <c r="F40" s="12">
        <v>14927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14634.8</v>
      </c>
      <c r="E41" s="12">
        <v>13880</v>
      </c>
      <c r="F41" s="12">
        <v>14927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60958.61</v>
      </c>
      <c r="E47" s="21">
        <f>E45+E42+E40+E38+E33+E28+E25+E23+E12</f>
        <v>40260.1</v>
      </c>
      <c r="F47" s="21">
        <f>F45+F42+F40+F38+F33+F28+F25+F23+F12</f>
        <v>41410.6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F41" sqref="F41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29" t="s">
        <v>60</v>
      </c>
      <c r="B1" s="29"/>
      <c r="C1" s="29"/>
      <c r="D1" s="29"/>
      <c r="E1" s="29"/>
      <c r="F1" s="29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70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21" customHeight="1" x14ac:dyDescent="0.25">
      <c r="A9" s="32" t="s">
        <v>69</v>
      </c>
      <c r="B9" s="32"/>
      <c r="C9" s="32"/>
      <c r="D9" s="32"/>
      <c r="E9" s="32"/>
      <c r="F9" s="32"/>
      <c r="G9" s="32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12537.460000000001</v>
      </c>
      <c r="E12" s="12">
        <f t="shared" ref="E12:F12" si="0">E13+E14+E15+E16+E17+E18</f>
        <v>12105.62</v>
      </c>
      <c r="F12" s="12">
        <f t="shared" si="0"/>
        <v>12150.09</v>
      </c>
    </row>
    <row r="13" spans="1:10" ht="51" x14ac:dyDescent="0.25">
      <c r="A13" s="16" t="s">
        <v>13</v>
      </c>
      <c r="B13" s="14"/>
      <c r="C13" s="15" t="s">
        <v>14</v>
      </c>
      <c r="D13" s="12">
        <v>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11622.02</v>
      </c>
      <c r="E14" s="12">
        <v>11298.52</v>
      </c>
      <c r="F14" s="12">
        <v>11323.52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463.02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281.39999999999998</v>
      </c>
      <c r="F23" s="12">
        <v>291.5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281.39999999999998</v>
      </c>
      <c r="F24" s="12">
        <v>291.5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119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119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24998.959999999999</v>
      </c>
      <c r="E28" s="12">
        <f>E29+E30+E32</f>
        <v>2754</v>
      </c>
      <c r="F28" s="12">
        <f>F29+F30+F32</f>
        <v>15632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24281.98</v>
      </c>
      <c r="E29" s="12">
        <v>2674</v>
      </c>
      <c r="F29" s="12">
        <v>15542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656.98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9435.1</v>
      </c>
      <c r="E33" s="12">
        <f t="shared" ref="E33:F33" si="1">E35+E36+E37</f>
        <v>6780.6</v>
      </c>
      <c r="F33" s="12">
        <f t="shared" si="1"/>
        <v>20200.93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1404.5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330.38</v>
      </c>
      <c r="E36" s="12">
        <v>135.6</v>
      </c>
      <c r="F36" s="12">
        <v>13466.93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7700.22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18346.689999999999</v>
      </c>
      <c r="E40" s="12">
        <v>14199.8</v>
      </c>
      <c r="F40" s="12">
        <v>15246.8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18346.689999999999</v>
      </c>
      <c r="E41" s="12">
        <v>14199.8</v>
      </c>
      <c r="F41" s="12">
        <v>15246.8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67679.209999999992</v>
      </c>
      <c r="E47" s="21">
        <f t="shared" ref="E47:F47" si="2">E12+E23+E25+E28+E33+E38+E40+E42+E45</f>
        <v>38411.42</v>
      </c>
      <c r="F47" s="21">
        <f t="shared" si="2"/>
        <v>66321.320000000007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topLeftCell="A37" workbookViewId="0">
      <selection activeCell="D28" sqref="D28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33" t="s">
        <v>73</v>
      </c>
      <c r="B1" s="33"/>
      <c r="C1" s="33"/>
      <c r="D1" s="33"/>
      <c r="E1" s="33"/>
      <c r="F1" s="33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21" customHeight="1" x14ac:dyDescent="0.25">
      <c r="A9" s="32" t="s">
        <v>72</v>
      </c>
      <c r="B9" s="32"/>
      <c r="C9" s="32"/>
      <c r="D9" s="32"/>
      <c r="E9" s="32"/>
      <c r="F9" s="32"/>
      <c r="G9" s="32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12407.539999999999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1" x14ac:dyDescent="0.25">
      <c r="A15" s="16" t="s">
        <v>7</v>
      </c>
      <c r="B15" s="14"/>
      <c r="C15" s="15" t="s">
        <v>8</v>
      </c>
      <c r="D15" s="12">
        <v>156.9</v>
      </c>
      <c r="E15" s="12">
        <v>164</v>
      </c>
      <c r="F15" s="12">
        <v>164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291.5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281.39999999999998</v>
      </c>
      <c r="E24" s="12">
        <v>291.5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100</v>
      </c>
      <c r="E25" s="12">
        <f t="shared" ref="E25" si="2">E26</f>
        <v>150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32321.21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31641.21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11197.41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1500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406.28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9291.1299999999992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14750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14750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500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500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73126.320000000007</v>
      </c>
      <c r="E48" s="28">
        <f>E12+E23+E25+E28+E34+E39+E41+E43+E46</f>
        <v>70458.62</v>
      </c>
      <c r="F48" s="28">
        <f>F12+F23+F25+F28+F34+F39+F41+F43+F46</f>
        <v>45219.72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tabSelected="1" topLeftCell="A34" workbookViewId="0">
      <selection activeCell="D53" sqref="D53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33" t="s">
        <v>73</v>
      </c>
      <c r="B1" s="33"/>
      <c r="C1" s="33"/>
      <c r="D1" s="33"/>
      <c r="E1" s="33"/>
      <c r="F1" s="33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30"/>
      <c r="B6" s="30"/>
      <c r="C6" s="30"/>
      <c r="D6" s="30"/>
      <c r="E6" s="30"/>
      <c r="F6" s="30"/>
      <c r="G6" s="30"/>
      <c r="H6" s="30"/>
      <c r="I6" s="4"/>
      <c r="J6" s="4"/>
    </row>
    <row r="7" spans="1:10" s="11" customFormat="1" ht="13.2" x14ac:dyDescent="0.25">
      <c r="A7" s="31" t="s">
        <v>64</v>
      </c>
      <c r="B7" s="31"/>
      <c r="C7" s="31"/>
      <c r="D7" s="31"/>
      <c r="E7" s="31"/>
      <c r="F7" s="31"/>
      <c r="G7" s="31"/>
    </row>
    <row r="8" spans="1:10" s="11" customFormat="1" ht="13.2" x14ac:dyDescent="0.25">
      <c r="A8" s="31" t="s">
        <v>61</v>
      </c>
      <c r="B8" s="31"/>
      <c r="C8" s="31"/>
      <c r="D8" s="31"/>
      <c r="E8" s="31"/>
      <c r="F8" s="31"/>
      <c r="G8" s="31"/>
    </row>
    <row r="9" spans="1:10" ht="21" customHeight="1" x14ac:dyDescent="0.25">
      <c r="A9" s="32" t="s">
        <v>72</v>
      </c>
      <c r="B9" s="32"/>
      <c r="C9" s="32"/>
      <c r="D9" s="32"/>
      <c r="E9" s="32"/>
      <c r="F9" s="32"/>
      <c r="G9" s="32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12412.24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1" x14ac:dyDescent="0.25">
      <c r="A15" s="16" t="s">
        <v>7</v>
      </c>
      <c r="B15" s="14"/>
      <c r="C15" s="15" t="s">
        <v>8</v>
      </c>
      <c r="D15" s="24">
        <v>161.6</v>
      </c>
      <c r="E15" s="12">
        <v>164</v>
      </c>
      <c r="F15" s="12">
        <v>164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291.5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281.39999999999998</v>
      </c>
      <c r="E24" s="12">
        <v>291.5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100</v>
      </c>
      <c r="E25" s="12">
        <f t="shared" ref="E25" si="2">E26</f>
        <v>150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32321.21</v>
      </c>
      <c r="E28" s="27">
        <f t="shared" ref="E28:F28" si="3">E29+E30+E31+E33</f>
        <v>18528</v>
      </c>
      <c r="F28" s="27">
        <f t="shared" si="3"/>
        <v>5861.6</v>
      </c>
      <c r="G28" s="12">
        <f t="shared" ref="G28" si="4">G29+G30+G31+G33</f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31641.21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11092.71</v>
      </c>
      <c r="E34" s="27">
        <f t="shared" ref="E34" si="5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1398.1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361.11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9333.5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6">E40</f>
        <v>315</v>
      </c>
      <c r="F39" s="27">
        <f t="shared" si="6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14750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14750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600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600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73126.320000000007</v>
      </c>
      <c r="E48" s="28">
        <f>E12+E23+E25+E28+E34+E39+E41+E43+E46</f>
        <v>70458.62</v>
      </c>
      <c r="F48" s="28">
        <f>F12+F23+F25+F28+F34+F39+F41+F43+F46</f>
        <v>45219.72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 Поправка №1 бюджет 2019</vt:lpstr>
      <vt:lpstr> Поправка №1 бюджет 2019 (2)</vt:lpstr>
      <vt:lpstr> Поправка №2 бюджет 2019 (3)</vt:lpstr>
      <vt:lpstr> ПРОЕКТ 2020-2022 (5)</vt:lpstr>
      <vt:lpstr>уточн проект 2020-2022</vt:lpstr>
      <vt:lpstr>' Поправка №1 бюджет 2019'!FIO</vt:lpstr>
      <vt:lpstr>' Поправка №1 бюджет 2019 (2)'!FIO</vt:lpstr>
      <vt:lpstr>' Поправка №2 бюджет 2019 (3)'!FIO</vt:lpstr>
      <vt:lpstr>' ПРОЕКТ 2020-2022 (5)'!FIO</vt:lpstr>
      <vt:lpstr>'уточн проект 2020-2022'!FIO</vt:lpstr>
      <vt:lpstr>' Поправка №1 бюджет 2019'!LAST_CELL</vt:lpstr>
      <vt:lpstr>' Поправка №1 бюджет 2019 (2)'!LAST_CELL</vt:lpstr>
      <vt:lpstr>' Поправка №2 бюджет 2019 (3)'!LAST_CELL</vt:lpstr>
      <vt:lpstr>' ПРОЕКТ 2020-2022 (5)'!LAST_CELL</vt:lpstr>
      <vt:lpstr>'уточн проект 2020-2022'!LAST_CELL</vt:lpstr>
      <vt:lpstr>' Поправка №1 бюджет 2019'!SIGN</vt:lpstr>
      <vt:lpstr>' Поправка №1 бюджет 2019 (2)'!SIGN</vt:lpstr>
      <vt:lpstr>' Поправка №2 бюджет 2019 (3)'!SIGN</vt:lpstr>
      <vt:lpstr>' ПРОЕКТ 2020-2022 (5)'!SIGN</vt:lpstr>
      <vt:lpstr>'уточн проект 2020-2022'!SIGN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2019-11-14T08:27:06Z</cp:lastPrinted>
  <dcterms:created xsi:type="dcterms:W3CDTF">2018-11-01T07:18:11Z</dcterms:created>
  <dcterms:modified xsi:type="dcterms:W3CDTF">2019-11-14T08:28:19Z</dcterms:modified>
</cp:coreProperties>
</file>