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 firstSheet="8" activeTab="8"/>
  </bookViews>
  <sheets>
    <sheet name=" Поправка №1 бюджет 2019" sheetId="1" r:id="rId1"/>
    <sheet name=" Поправка №1 бюджет 2019 (2)" sheetId="2" r:id="rId2"/>
    <sheet name=" Поправка №2 бюджет 2019 (3)" sheetId="3" r:id="rId3"/>
    <sheet name=" ПРОЕКТ 2020-2022 (5)" sheetId="5" r:id="rId4"/>
    <sheet name="уточн проект 2020-2022 (2)" sheetId="6" r:id="rId5"/>
    <sheet name="уточн проект 2021-2023" sheetId="4" r:id="rId6"/>
    <sheet name="Бюджет  2021-2023 (СД )" sheetId="7" r:id="rId7"/>
    <sheet name="Бюджет  2021-2023Попр 1 (Ут (2" sheetId="12" r:id="rId8"/>
    <sheet name="Поправка№&quot;2 от 17.06.21 г (2)" sheetId="13" r:id="rId9"/>
    <sheet name="Поправка№&quot;2 от 17.06.21 г" sheetId="11" r:id="rId10"/>
    <sheet name="Бюджет  2021-2023Поправка 1" sheetId="9" r:id="rId11"/>
    <sheet name="Бюджет  2021-2023 (СД ) (УС Ут)" sheetId="8" r:id="rId12"/>
    <sheet name="Лист1" sheetId="10" r:id="rId13"/>
  </sheets>
  <definedNames>
    <definedName name="APPT" localSheetId="0">' Поправка №1 бюджет 2019'!#REF!</definedName>
    <definedName name="APPT" localSheetId="1">' Поправка №1 бюджет 2019 (2)'!#REF!</definedName>
    <definedName name="APPT" localSheetId="2">' Поправка №2 бюджет 2019 (3)'!#REF!</definedName>
    <definedName name="APPT" localSheetId="3">' ПРОЕКТ 2020-2022 (5)'!#REF!</definedName>
    <definedName name="APPT" localSheetId="6">'Бюджет  2021-2023 (СД )'!#REF!</definedName>
    <definedName name="APPT" localSheetId="11">'Бюджет  2021-2023 (СД ) (УС Ут)'!#REF!</definedName>
    <definedName name="APPT" localSheetId="7">'Бюджет  2021-2023Попр 1 (Ут (2'!#REF!</definedName>
    <definedName name="APPT" localSheetId="10">'Бюджет  2021-2023Поправка 1'!#REF!</definedName>
    <definedName name="APPT" localSheetId="9">'Поправка№"2 от 17.06.21 г'!#REF!</definedName>
    <definedName name="APPT" localSheetId="8">'Поправка№"2 от 17.06.21 г (2)'!#REF!</definedName>
    <definedName name="APPT" localSheetId="4">'уточн проект 2020-2022 (2)'!#REF!</definedName>
    <definedName name="APPT" localSheetId="5">'уточн проект 2021-2023'!#REF!</definedName>
    <definedName name="FIO" localSheetId="0">' Поправка №1 бюджет 2019'!$F$24</definedName>
    <definedName name="FIO" localSheetId="1">' Поправка №1 бюджет 2019 (2)'!$F$24</definedName>
    <definedName name="FIO" localSheetId="2">' Поправка №2 бюджет 2019 (3)'!$F$24</definedName>
    <definedName name="FIO" localSheetId="3">' ПРОЕКТ 2020-2022 (5)'!$F$24</definedName>
    <definedName name="FIO" localSheetId="6">'Бюджет  2021-2023 (СД )'!$F$24</definedName>
    <definedName name="FIO" localSheetId="11">'Бюджет  2021-2023 (СД ) (УС Ут)'!$F$24</definedName>
    <definedName name="FIO" localSheetId="7">'Бюджет  2021-2023Попр 1 (Ут (2'!$F$24</definedName>
    <definedName name="FIO" localSheetId="10">'Бюджет  2021-2023Поправка 1'!$F$24</definedName>
    <definedName name="FIO" localSheetId="9">'Поправка№"2 от 17.06.21 г'!$F$24</definedName>
    <definedName name="FIO" localSheetId="8">'Поправка№"2 от 17.06.21 г (2)'!$F$24</definedName>
    <definedName name="FIO" localSheetId="4">'уточн проект 2020-2022 (2)'!$F$24</definedName>
    <definedName name="FIO" localSheetId="5">'уточн проект 2021-2023'!$F$24</definedName>
    <definedName name="LAST_CELL" localSheetId="0">' Поправка №1 бюджет 2019'!$J$52</definedName>
    <definedName name="LAST_CELL" localSheetId="1">' Поправка №1 бюджет 2019 (2)'!$J$52</definedName>
    <definedName name="LAST_CELL" localSheetId="2">' Поправка №2 бюджет 2019 (3)'!$J$52</definedName>
    <definedName name="LAST_CELL" localSheetId="3">' ПРОЕКТ 2020-2022 (5)'!$J$53</definedName>
    <definedName name="LAST_CELL" localSheetId="6">'Бюджет  2021-2023 (СД )'!$J$71</definedName>
    <definedName name="LAST_CELL" localSheetId="11">'Бюджет  2021-2023 (СД ) (УС Ут)'!$J$71</definedName>
    <definedName name="LAST_CELL" localSheetId="7">'Бюджет  2021-2023Попр 1 (Ут (2'!$J$72</definedName>
    <definedName name="LAST_CELL" localSheetId="10">'Бюджет  2021-2023Поправка 1'!$J$72</definedName>
    <definedName name="LAST_CELL" localSheetId="9">'Поправка№"2 от 17.06.21 г'!$J$72</definedName>
    <definedName name="LAST_CELL" localSheetId="8">'Поправка№"2 от 17.06.21 г (2)'!$J$71</definedName>
    <definedName name="LAST_CELL" localSheetId="4">'уточн проект 2020-2022 (2)'!$J$53</definedName>
    <definedName name="LAST_CELL" localSheetId="5">'уточн проект 2021-2023'!$J$68</definedName>
    <definedName name="SIGN" localSheetId="0">' Поправка №1 бюджет 2019'!$A$24:$H$25</definedName>
    <definedName name="SIGN" localSheetId="1">' Поправка №1 бюджет 2019 (2)'!$A$24:$H$25</definedName>
    <definedName name="SIGN" localSheetId="2">' Поправка №2 бюджет 2019 (3)'!$A$24:$H$25</definedName>
    <definedName name="SIGN" localSheetId="3">' ПРОЕКТ 2020-2022 (5)'!$A$24:$H$25</definedName>
    <definedName name="SIGN" localSheetId="6">'Бюджет  2021-2023 (СД )'!$A$24:$H$25</definedName>
    <definedName name="SIGN" localSheetId="11">'Бюджет  2021-2023 (СД ) (УС Ут)'!$A$24:$H$25</definedName>
    <definedName name="SIGN" localSheetId="7">'Бюджет  2021-2023Попр 1 (Ут (2'!$A$24:$H$25</definedName>
    <definedName name="SIGN" localSheetId="10">'Бюджет  2021-2023Поправка 1'!$A$24:$H$25</definedName>
    <definedName name="SIGN" localSheetId="9">'Поправка№"2 от 17.06.21 г'!$A$24:$H$25</definedName>
    <definedName name="SIGN" localSheetId="8">'Поправка№"2 от 17.06.21 г (2)'!$A$24:$H$25</definedName>
    <definedName name="SIGN" localSheetId="4">'уточн проект 2020-2022 (2)'!$A$24:$H$25</definedName>
    <definedName name="SIGN" localSheetId="5">'уточн проект 2021-2023'!$A$24:$H$25</definedName>
  </definedNames>
  <calcPr calcId="125725"/>
</workbook>
</file>

<file path=xl/calcChain.xml><?xml version="1.0" encoding="utf-8"?>
<calcChain xmlns="http://schemas.openxmlformats.org/spreadsheetml/2006/main">
  <c r="F30" i="11"/>
  <c r="G66" i="13" l="1"/>
  <c r="E66"/>
  <c r="E12"/>
  <c r="F12"/>
  <c r="D46" l="1"/>
  <c r="D12" l="1"/>
  <c r="D64"/>
  <c r="F61"/>
  <c r="E61"/>
  <c r="D61"/>
  <c r="D57"/>
  <c r="D56" s="1"/>
  <c r="F56"/>
  <c r="E56"/>
  <c r="F53"/>
  <c r="E53"/>
  <c r="D53"/>
  <c r="E50"/>
  <c r="E49" s="1"/>
  <c r="D50"/>
  <c r="D49" s="1"/>
  <c r="F49"/>
  <c r="F46"/>
  <c r="F43"/>
  <c r="F40"/>
  <c r="F38" s="1"/>
  <c r="E38"/>
  <c r="D38"/>
  <c r="F30"/>
  <c r="F28" s="1"/>
  <c r="E30"/>
  <c r="E28" s="1"/>
  <c r="G28"/>
  <c r="D28"/>
  <c r="G25"/>
  <c r="F25"/>
  <c r="E25"/>
  <c r="D25"/>
  <c r="G23"/>
  <c r="F23"/>
  <c r="E23"/>
  <c r="D23"/>
  <c r="D28" i="11"/>
  <c r="D66" i="13" l="1"/>
  <c r="D69" s="1"/>
  <c r="D43" i="11"/>
  <c r="D64" i="12"/>
  <c r="F61"/>
  <c r="E61"/>
  <c r="D61"/>
  <c r="D57"/>
  <c r="F56"/>
  <c r="E56"/>
  <c r="D56"/>
  <c r="F53"/>
  <c r="E53"/>
  <c r="D53"/>
  <c r="E50"/>
  <c r="E49" s="1"/>
  <c r="D50"/>
  <c r="F49"/>
  <c r="D49"/>
  <c r="F46"/>
  <c r="E46"/>
  <c r="D46"/>
  <c r="F43"/>
  <c r="E43"/>
  <c r="F40"/>
  <c r="F38" s="1"/>
  <c r="E40"/>
  <c r="D40"/>
  <c r="D38" s="1"/>
  <c r="E38"/>
  <c r="F30"/>
  <c r="E30"/>
  <c r="D30"/>
  <c r="G28"/>
  <c r="F28"/>
  <c r="E28"/>
  <c r="D28"/>
  <c r="G25"/>
  <c r="F25"/>
  <c r="E25"/>
  <c r="D25"/>
  <c r="G23"/>
  <c r="F23"/>
  <c r="F67" s="1"/>
  <c r="E23"/>
  <c r="D23"/>
  <c r="D67" s="1"/>
  <c r="D70" s="1"/>
  <c r="F12"/>
  <c r="E12"/>
  <c r="D12"/>
  <c r="E67" l="1"/>
  <c r="E40" i="7"/>
  <c r="E43"/>
  <c r="E38" s="1"/>
  <c r="E66" l="1"/>
  <c r="D64" i="11" l="1"/>
  <c r="F61"/>
  <c r="E61"/>
  <c r="D61"/>
  <c r="D57"/>
  <c r="D56" s="1"/>
  <c r="F56"/>
  <c r="E56"/>
  <c r="F53"/>
  <c r="E53"/>
  <c r="D53"/>
  <c r="E50"/>
  <c r="E49" s="1"/>
  <c r="D50"/>
  <c r="D49" s="1"/>
  <c r="F49"/>
  <c r="F46"/>
  <c r="E46"/>
  <c r="D46"/>
  <c r="D38" s="1"/>
  <c r="F43"/>
  <c r="E43"/>
  <c r="F40"/>
  <c r="E40"/>
  <c r="E38" s="1"/>
  <c r="D40"/>
  <c r="F28"/>
  <c r="E30"/>
  <c r="G28"/>
  <c r="E28"/>
  <c r="G25"/>
  <c r="F25"/>
  <c r="E25"/>
  <c r="D25"/>
  <c r="G23"/>
  <c r="F23"/>
  <c r="E23"/>
  <c r="D23"/>
  <c r="F12"/>
  <c r="E12"/>
  <c r="D12"/>
  <c r="F38" l="1"/>
  <c r="F67"/>
  <c r="D67"/>
  <c r="D70" s="1"/>
  <c r="E67"/>
  <c r="F66" i="7"/>
  <c r="D53" i="9" l="1"/>
  <c r="D40"/>
  <c r="D28" l="1"/>
  <c r="D64"/>
  <c r="F61"/>
  <c r="E61"/>
  <c r="D61"/>
  <c r="D57"/>
  <c r="D56" s="1"/>
  <c r="F56"/>
  <c r="E56"/>
  <c r="F53"/>
  <c r="E53"/>
  <c r="E50"/>
  <c r="E49" s="1"/>
  <c r="D50"/>
  <c r="D49" s="1"/>
  <c r="F49"/>
  <c r="F46"/>
  <c r="E46"/>
  <c r="D46"/>
  <c r="D38" s="1"/>
  <c r="F43"/>
  <c r="E43"/>
  <c r="D43"/>
  <c r="F40"/>
  <c r="E40"/>
  <c r="F30"/>
  <c r="F28" s="1"/>
  <c r="E30"/>
  <c r="E28" s="1"/>
  <c r="G28"/>
  <c r="G25"/>
  <c r="F25"/>
  <c r="E25"/>
  <c r="D25"/>
  <c r="G23"/>
  <c r="F23"/>
  <c r="E23"/>
  <c r="D23"/>
  <c r="F12"/>
  <c r="E12"/>
  <c r="D12"/>
  <c r="D67" l="1"/>
  <c r="D70" s="1"/>
  <c r="F38"/>
  <c r="F67" s="1"/>
  <c r="E38"/>
  <c r="E67" s="1"/>
  <c r="D63" i="8"/>
  <c r="F60"/>
  <c r="E60"/>
  <c r="D60"/>
  <c r="D56"/>
  <c r="F55"/>
  <c r="E55"/>
  <c r="D55"/>
  <c r="F53"/>
  <c r="E53"/>
  <c r="D53"/>
  <c r="E50"/>
  <c r="E49" s="1"/>
  <c r="D50"/>
  <c r="F49"/>
  <c r="D49"/>
  <c r="F46"/>
  <c r="E46"/>
  <c r="D46"/>
  <c r="F43"/>
  <c r="E43"/>
  <c r="D43"/>
  <c r="D38" s="1"/>
  <c r="D66" s="1"/>
  <c r="F40"/>
  <c r="E40"/>
  <c r="D40"/>
  <c r="F38"/>
  <c r="F66" s="1"/>
  <c r="F30"/>
  <c r="E30"/>
  <c r="D30"/>
  <c r="G28"/>
  <c r="F28"/>
  <c r="E28"/>
  <c r="D28"/>
  <c r="G25"/>
  <c r="F25"/>
  <c r="E25"/>
  <c r="D25"/>
  <c r="G23"/>
  <c r="F23"/>
  <c r="E23"/>
  <c r="D23"/>
  <c r="F12"/>
  <c r="E12"/>
  <c r="D12"/>
  <c r="E38" l="1"/>
  <c r="E66"/>
  <c r="D56" i="7"/>
  <c r="D55" l="1"/>
  <c r="D63"/>
  <c r="F60"/>
  <c r="E60"/>
  <c r="D60"/>
  <c r="F55"/>
  <c r="E55"/>
  <c r="F53"/>
  <c r="E53"/>
  <c r="D53"/>
  <c r="E50"/>
  <c r="E49" s="1"/>
  <c r="D50"/>
  <c r="D49" s="1"/>
  <c r="F49"/>
  <c r="F46"/>
  <c r="E46"/>
  <c r="D46"/>
  <c r="F43"/>
  <c r="D43"/>
  <c r="F40"/>
  <c r="D40"/>
  <c r="F38"/>
  <c r="F30"/>
  <c r="D30"/>
  <c r="G28"/>
  <c r="F28"/>
  <c r="D28"/>
  <c r="G25"/>
  <c r="F25"/>
  <c r="E25"/>
  <c r="D25"/>
  <c r="G23"/>
  <c r="F23"/>
  <c r="E23"/>
  <c r="D23"/>
  <c r="F12"/>
  <c r="E12"/>
  <c r="D12"/>
  <c r="D38" l="1"/>
  <c r="D66" s="1"/>
  <c r="E28" i="4"/>
  <c r="D55"/>
  <c r="E30"/>
  <c r="F30"/>
  <c r="F28" s="1"/>
  <c r="D30"/>
  <c r="D28" s="1"/>
  <c r="E50"/>
  <c r="E49" s="1"/>
  <c r="F49"/>
  <c r="D50"/>
  <c r="D49" s="1"/>
  <c r="E46"/>
  <c r="F46"/>
  <c r="D46"/>
  <c r="E43"/>
  <c r="F43"/>
  <c r="D43"/>
  <c r="E40"/>
  <c r="F40"/>
  <c r="D40"/>
  <c r="F38" l="1"/>
  <c r="E38"/>
  <c r="D38"/>
  <c r="F25"/>
  <c r="G25"/>
  <c r="E23"/>
  <c r="F23"/>
  <c r="D23"/>
  <c r="G28"/>
  <c r="D60"/>
  <c r="E57"/>
  <c r="F57"/>
  <c r="D57"/>
  <c r="F55"/>
  <c r="E55"/>
  <c r="E43" i="6"/>
  <c r="E41"/>
  <c r="F39"/>
  <c r="E39"/>
  <c r="D39"/>
  <c r="F34"/>
  <c r="E34"/>
  <c r="D34"/>
  <c r="G28"/>
  <c r="F28"/>
  <c r="E28"/>
  <c r="D28"/>
  <c r="E25"/>
  <c r="D25"/>
  <c r="G23"/>
  <c r="F23"/>
  <c r="E23"/>
  <c r="F12"/>
  <c r="F48" s="1"/>
  <c r="E12"/>
  <c r="E48" s="1"/>
  <c r="D12"/>
  <c r="D48" s="1"/>
  <c r="D25" i="4" l="1"/>
  <c r="E43" i="5" l="1"/>
  <c r="E41"/>
  <c r="F39"/>
  <c r="E39"/>
  <c r="D39"/>
  <c r="F34"/>
  <c r="E34"/>
  <c r="D34"/>
  <c r="G28"/>
  <c r="F28"/>
  <c r="E28"/>
  <c r="D28"/>
  <c r="D48" s="1"/>
  <c r="E25"/>
  <c r="G23"/>
  <c r="F23"/>
  <c r="F48" s="1"/>
  <c r="E23"/>
  <c r="E48" s="1"/>
  <c r="F12"/>
  <c r="E12"/>
  <c r="D12"/>
  <c r="E12" i="4" l="1"/>
  <c r="F12"/>
  <c r="E53" l="1"/>
  <c r="F53"/>
  <c r="F63" s="1"/>
  <c r="D53"/>
  <c r="E25"/>
  <c r="G23"/>
  <c r="D12"/>
  <c r="D63" l="1"/>
  <c r="E63"/>
  <c r="E33" i="3"/>
  <c r="F33"/>
  <c r="D33"/>
  <c r="F28"/>
  <c r="E28"/>
  <c r="E47" s="1"/>
  <c r="D28"/>
  <c r="F12"/>
  <c r="E12"/>
  <c r="D12"/>
  <c r="F47" l="1"/>
  <c r="D47"/>
  <c r="F28" i="2"/>
  <c r="E28"/>
  <c r="D28" l="1"/>
  <c r="D33"/>
  <c r="F12" l="1"/>
  <c r="E12"/>
  <c r="D12"/>
  <c r="D47" s="1"/>
  <c r="F47" l="1"/>
  <c r="E47"/>
  <c r="F12" i="1"/>
  <c r="E12" l="1"/>
  <c r="D12"/>
  <c r="D28" l="1"/>
  <c r="E25" l="1"/>
  <c r="F25"/>
  <c r="D25"/>
  <c r="E33"/>
  <c r="F33"/>
  <c r="E28"/>
  <c r="F28"/>
  <c r="F47" l="1"/>
  <c r="E47"/>
  <c r="D33"/>
  <c r="D47" s="1"/>
</calcChain>
</file>

<file path=xl/sharedStrings.xml><?xml version="1.0" encoding="utf-8"?>
<sst xmlns="http://schemas.openxmlformats.org/spreadsheetml/2006/main" count="1170" uniqueCount="108">
  <si>
    <t>Раздел</t>
  </si>
  <si>
    <t>Наименование КФСР</t>
  </si>
  <si>
    <t>КФСР</t>
  </si>
  <si>
    <t>Ассигнования 2019 год</t>
  </si>
  <si>
    <t>Ассигнования 2020 год</t>
  </si>
  <si>
    <t>Другие общегосударственные вопросы</t>
  </si>
  <si>
    <t>0113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</si>
  <si>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</si>
  <si>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</si>
  <si>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</si>
  <si>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</si>
  <si>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</si>
  <si>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</si>
  <si>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</si>
  <si>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</si>
  <si>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</si>
  <si>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</si>
  <si>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</si>
  <si>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</si>
  <si>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</si>
  <si>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</si>
  <si>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</si>
  <si>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</si>
  <si>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</si>
  <si>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</si>
  <si>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Связь и информатика</t>
  </si>
  <si>
    <t>0410</t>
  </si>
  <si>
    <t>Сельское хозяйство и рыболовство</t>
  </si>
  <si>
    <t>0405</t>
  </si>
  <si>
    <t>Благоустройство</t>
  </si>
  <si>
    <t>0503</t>
  </si>
  <si>
    <t>Жилищное хозяйство</t>
  </si>
  <si>
    <t>0501</t>
  </si>
  <si>
    <t>Коммунальное хозяйство</t>
  </si>
  <si>
    <t>0502</t>
  </si>
  <si>
    <t>Молодежная политика</t>
  </si>
  <si>
    <t>0707</t>
  </si>
  <si>
    <t>Культура</t>
  </si>
  <si>
    <t>0801</t>
  </si>
  <si>
    <t>Пенсионное обеспечение</t>
  </si>
  <si>
    <t>1001</t>
  </si>
  <si>
    <t>Социальное обеспечение населения</t>
  </si>
  <si>
    <t>1003</t>
  </si>
  <si>
    <t>Массовый спорт</t>
  </si>
  <si>
    <t>1102</t>
  </si>
  <si>
    <t>Итого</t>
  </si>
  <si>
    <t>0100</t>
  </si>
  <si>
    <t>0300</t>
  </si>
  <si>
    <t>0400</t>
  </si>
  <si>
    <t>0500</t>
  </si>
  <si>
    <t>0700</t>
  </si>
  <si>
    <t>0800</t>
  </si>
  <si>
    <t>Общегосударственные вопросы</t>
  </si>
  <si>
    <t>Национальная безопасность  и правоохранительная деятельность</t>
  </si>
  <si>
    <t>Национальная экономика</t>
  </si>
  <si>
    <t>Жилищно-коммунальное  хозяйство</t>
  </si>
  <si>
    <t xml:space="preserve">Образование </t>
  </si>
  <si>
    <t xml:space="preserve">Культура, кинемотография, средства массовой информации  </t>
  </si>
  <si>
    <t xml:space="preserve">Здравоохранение и спорт </t>
  </si>
  <si>
    <t>1000</t>
  </si>
  <si>
    <t xml:space="preserve">Приложение №3 </t>
  </si>
  <si>
    <t xml:space="preserve">КЛАССИФИКАЦИИ РАСХОДОВ  БЮДЖЕТА РОЖДЕСТВЕНСКОГО СЕЛЬСКОГО ПОСЕЛЕНИЯ </t>
  </si>
  <si>
    <t xml:space="preserve">                        Рождественского сельского поселения </t>
  </si>
  <si>
    <r>
      <t xml:space="preserve">                                                                                                                                     </t>
    </r>
    <r>
      <rPr>
        <b/>
        <sz val="10"/>
        <rFont val="Times New Roman"/>
        <family val="1"/>
        <charset val="204"/>
      </rPr>
      <t xml:space="preserve">    к решению Совета Депутатов </t>
    </r>
  </si>
  <si>
    <t xml:space="preserve">         РАСПРЕДЕЛЕНИЕ БЮДЖЕТНЫХ АССИГНОВАНИЙ ПО РАЗДЕЛАМ И ПОДРАЗДЕЛАМ</t>
  </si>
  <si>
    <t>0107</t>
  </si>
  <si>
    <t>Обеспечение проведения выборов и рефендумов,расходы на  содержание избирательных комиссий</t>
  </si>
  <si>
    <t xml:space="preserve">      № 07 от 21 марта  2019 года</t>
  </si>
  <si>
    <t>Ассигнования 2021год</t>
  </si>
  <si>
    <t>на 2019 год и плановый период 2020-2021 года</t>
  </si>
  <si>
    <t xml:space="preserve">      № 27от 02 сентября   2019 года</t>
  </si>
  <si>
    <t xml:space="preserve">      №    от            2019 года</t>
  </si>
  <si>
    <t>на 2020 год и плановый период 2021-2022 года</t>
  </si>
  <si>
    <t xml:space="preserve">ПРОЕКТ                                                                                                                                       Приложение №3 </t>
  </si>
  <si>
    <t>Ассигнования 2022 год</t>
  </si>
  <si>
    <t>Ассигнования 2022год</t>
  </si>
  <si>
    <t>Другие вопросы в области национальной экономики (поддержка предпринимательства)</t>
  </si>
  <si>
    <t>на 2021 год и плановый период 2022-2023года</t>
  </si>
  <si>
    <t>рег бюджет</t>
  </si>
  <si>
    <t>0600</t>
  </si>
  <si>
    <t>0605</t>
  </si>
  <si>
    <t>рег  бюджет</t>
  </si>
  <si>
    <t xml:space="preserve">район </t>
  </si>
  <si>
    <t>м б</t>
  </si>
  <si>
    <t xml:space="preserve">м б </t>
  </si>
  <si>
    <t>Другие вопросы в области окружающей среды</t>
  </si>
  <si>
    <r>
      <t>Д</t>
    </r>
    <r>
      <rPr>
        <sz val="10"/>
        <rFont val="Arial Cyr"/>
        <charset val="204"/>
      </rPr>
      <t>ругие вопросы в области окружающей среды</t>
    </r>
  </si>
  <si>
    <t>Дорожный фонд</t>
  </si>
  <si>
    <t>Другие вопросы в области национальной экономики (сельское хозяйство)</t>
  </si>
  <si>
    <t xml:space="preserve">Дорожное хозяйство (дорожные фонды)м Б </t>
  </si>
  <si>
    <t>Ассигнования 2021 год</t>
  </si>
  <si>
    <t>Ассигнования 2023год</t>
  </si>
  <si>
    <t xml:space="preserve">      №    от    19 ноября  2020 года</t>
  </si>
  <si>
    <t>Массовый спорт м/б</t>
  </si>
  <si>
    <t>культура м/б</t>
  </si>
  <si>
    <t>мбт район</t>
  </si>
  <si>
    <t xml:space="preserve">                                                                                                                       Приложение №3 </t>
  </si>
  <si>
    <t xml:space="preserve">      №   40 от    16 декабря   2020 года</t>
  </si>
  <si>
    <t>Молодежная политика м/б</t>
  </si>
  <si>
    <t>Молодежная политика рег/б</t>
  </si>
  <si>
    <t>дефицит</t>
  </si>
  <si>
    <t>условно  утвержд</t>
  </si>
  <si>
    <t xml:space="preserve"> </t>
  </si>
  <si>
    <t xml:space="preserve">      №   18 от    18  марта     2021 года</t>
  </si>
  <si>
    <t xml:space="preserve">      №    от    17  июня     2021 года</t>
  </si>
  <si>
    <t>0200</t>
  </si>
  <si>
    <t>0</t>
  </si>
  <si>
    <t xml:space="preserve">      № 26   от    17  июня     2021 года</t>
  </si>
</sst>
</file>

<file path=xl/styles.xml><?xml version="1.0" encoding="utf-8"?>
<styleSheet xmlns="http://schemas.openxmlformats.org/spreadsheetml/2006/main">
  <numFmts count="1">
    <numFmt numFmtId="164" formatCode="dd/mm/yyyy\ hh:mm"/>
  </numFmts>
  <fonts count="30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b/>
      <sz val="8.5"/>
      <name val="MS Sans Serif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11"/>
      <color rgb="FFFF0000"/>
      <name val="Times New Roman"/>
      <family val="1"/>
      <charset val="204"/>
    </font>
    <font>
      <b/>
      <sz val="8"/>
      <color rgb="FFFF0000"/>
      <name val="Arial Cyr"/>
      <charset val="204"/>
    </font>
    <font>
      <b/>
      <i/>
      <sz val="9"/>
      <color rgb="FFC00000"/>
      <name val="Arial Cyr"/>
      <charset val="204"/>
    </font>
    <font>
      <sz val="10"/>
      <name val="MS Sans Serif"/>
    </font>
    <font>
      <b/>
      <i/>
      <sz val="9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MS Sans Serif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C00000"/>
      <name val="Arial Cyr"/>
      <charset val="204"/>
    </font>
    <font>
      <sz val="10"/>
      <name val="Arial Cyr"/>
      <charset val="204"/>
    </font>
    <font>
      <sz val="10"/>
      <color rgb="FFC00000"/>
      <name val="Arial Cyr"/>
      <charset val="204"/>
    </font>
    <font>
      <sz val="10"/>
      <color rgb="FFFF0000"/>
      <name val="Arial Cyr"/>
      <charset val="204"/>
    </font>
    <font>
      <b/>
      <sz val="10"/>
      <color rgb="FF0070C0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i/>
      <sz val="10"/>
      <color rgb="FFC00000"/>
      <name val="Arial Cyr"/>
      <charset val="204"/>
    </font>
    <font>
      <sz val="10"/>
      <color rgb="FF0070C0"/>
      <name val="Arial Cyr"/>
      <charset val="204"/>
    </font>
    <font>
      <b/>
      <sz val="10"/>
      <color rgb="FF00B05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4" fontId="9" fillId="0" borderId="3" xfId="0" applyNumberFormat="1" applyFont="1" applyBorder="1" applyAlignment="1" applyProtection="1">
      <alignment horizontal="right" vertical="center" wrapText="1"/>
    </xf>
    <xf numFmtId="0" fontId="0" fillId="0" borderId="0" xfId="0" applyFill="1"/>
    <xf numFmtId="49" fontId="9" fillId="0" borderId="2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49" fontId="9" fillId="0" borderId="3" xfId="0" applyNumberFormat="1" applyFont="1" applyBorder="1" applyAlignment="1" applyProtection="1">
      <alignment horizontal="left"/>
    </xf>
    <xf numFmtId="49" fontId="9" fillId="0" borderId="2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center"/>
    </xf>
    <xf numFmtId="4" fontId="9" fillId="0" borderId="3" xfId="0" applyNumberFormat="1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center"/>
    </xf>
    <xf numFmtId="4" fontId="11" fillId="0" borderId="3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" fontId="4" fillId="0" borderId="3" xfId="0" applyNumberFormat="1" applyFont="1" applyBorder="1" applyAlignment="1" applyProtection="1">
      <alignment horizontal="right"/>
    </xf>
    <xf numFmtId="49" fontId="12" fillId="0" borderId="3" xfId="0" applyNumberFormat="1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/>
    <xf numFmtId="49" fontId="14" fillId="0" borderId="3" xfId="0" applyNumberFormat="1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/>
    </xf>
    <xf numFmtId="164" fontId="15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3" fillId="0" borderId="0" xfId="0" applyFont="1" applyBorder="1" applyAlignment="1" applyProtection="1">
      <alignment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49" fontId="18" fillId="0" borderId="3" xfId="0" applyNumberFormat="1" applyFont="1" applyBorder="1" applyAlignment="1" applyProtection="1">
      <alignment horizontal="left" vertical="center" wrapText="1"/>
    </xf>
    <xf numFmtId="49" fontId="18" fillId="0" borderId="2" xfId="0" applyNumberFormat="1" applyFont="1" applyBorder="1" applyAlignment="1" applyProtection="1">
      <alignment horizontal="left" vertical="center" wrapText="1"/>
    </xf>
    <xf numFmtId="49" fontId="18" fillId="0" borderId="3" xfId="0" applyNumberFormat="1" applyFont="1" applyBorder="1" applyAlignment="1" applyProtection="1">
      <alignment horizontal="center" vertical="center" wrapText="1"/>
    </xf>
    <xf numFmtId="4" fontId="18" fillId="0" borderId="3" xfId="0" applyNumberFormat="1" applyFont="1" applyBorder="1" applyAlignment="1" applyProtection="1">
      <alignment horizontal="right" vertical="center" wrapText="1"/>
    </xf>
    <xf numFmtId="4" fontId="19" fillId="0" borderId="3" xfId="0" applyNumberFormat="1" applyFont="1" applyBorder="1" applyAlignment="1" applyProtection="1">
      <alignment horizontal="right" vertical="center" wrapText="1"/>
    </xf>
    <xf numFmtId="0" fontId="16" fillId="0" borderId="0" xfId="0" applyFont="1" applyFill="1"/>
    <xf numFmtId="4" fontId="18" fillId="0" borderId="0" xfId="0" applyNumberFormat="1" applyFont="1" applyBorder="1" applyAlignment="1" applyProtection="1">
      <alignment horizontal="right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9" fontId="18" fillId="0" borderId="3" xfId="0" applyNumberFormat="1" applyFont="1" applyBorder="1" applyAlignment="1" applyProtection="1">
      <alignment horizontal="left"/>
    </xf>
    <xf numFmtId="49" fontId="18" fillId="0" borderId="2" xfId="0" applyNumberFormat="1" applyFont="1" applyBorder="1" applyAlignment="1" applyProtection="1">
      <alignment horizontal="left"/>
    </xf>
    <xf numFmtId="49" fontId="18" fillId="0" borderId="3" xfId="0" applyNumberFormat="1" applyFont="1" applyBorder="1" applyAlignment="1" applyProtection="1">
      <alignment horizontal="center"/>
    </xf>
    <xf numFmtId="4" fontId="18" fillId="0" borderId="3" xfId="0" applyNumberFormat="1" applyFont="1" applyBorder="1" applyAlignment="1" applyProtection="1">
      <alignment horizontal="right"/>
    </xf>
    <xf numFmtId="4" fontId="21" fillId="0" borderId="3" xfId="0" applyNumberFormat="1" applyFont="1" applyBorder="1" applyAlignment="1" applyProtection="1">
      <alignment horizontal="right" vertical="center" wrapText="1"/>
    </xf>
    <xf numFmtId="4" fontId="22" fillId="0" borderId="3" xfId="0" applyNumberFormat="1" applyFont="1" applyBorder="1" applyAlignment="1" applyProtection="1">
      <alignment horizontal="right" vertical="center" wrapText="1"/>
    </xf>
    <xf numFmtId="4" fontId="23" fillId="0" borderId="3" xfId="0" applyNumberFormat="1" applyFont="1" applyBorder="1" applyAlignment="1" applyProtection="1">
      <alignment horizontal="right" vertical="center" wrapText="1"/>
    </xf>
    <xf numFmtId="49" fontId="24" fillId="0" borderId="3" xfId="0" applyNumberFormat="1" applyFont="1" applyBorder="1" applyAlignment="1" applyProtection="1">
      <alignment horizontal="left" vertical="center" wrapText="1"/>
    </xf>
    <xf numFmtId="49" fontId="24" fillId="0" borderId="2" xfId="0" applyNumberFormat="1" applyFont="1" applyBorder="1" applyAlignment="1" applyProtection="1">
      <alignment horizontal="left" vertical="center" wrapText="1"/>
    </xf>
    <xf numFmtId="49" fontId="24" fillId="0" borderId="3" xfId="0" applyNumberFormat="1" applyFont="1" applyBorder="1" applyAlignment="1" applyProtection="1">
      <alignment horizontal="center" vertical="center" wrapText="1"/>
    </xf>
    <xf numFmtId="4" fontId="24" fillId="0" borderId="3" xfId="0" applyNumberFormat="1" applyFont="1" applyBorder="1" applyAlignment="1" applyProtection="1">
      <alignment horizontal="right" vertical="center" wrapText="1"/>
    </xf>
    <xf numFmtId="49" fontId="21" fillId="0" borderId="3" xfId="0" applyNumberFormat="1" applyFont="1" applyBorder="1" applyAlignment="1" applyProtection="1">
      <alignment horizontal="left" vertical="center" wrapText="1"/>
    </xf>
    <xf numFmtId="49" fontId="25" fillId="0" borderId="3" xfId="0" applyNumberFormat="1" applyFont="1" applyBorder="1" applyAlignment="1" applyProtection="1">
      <alignment horizontal="left" vertical="center" wrapText="1"/>
    </xf>
    <xf numFmtId="49" fontId="21" fillId="0" borderId="2" xfId="0" applyNumberFormat="1" applyFont="1" applyBorder="1" applyAlignment="1" applyProtection="1">
      <alignment horizontal="left" vertical="center" wrapText="1"/>
    </xf>
    <xf numFmtId="49" fontId="21" fillId="0" borderId="3" xfId="0" applyNumberFormat="1" applyFont="1" applyBorder="1" applyAlignment="1" applyProtection="1">
      <alignment horizontal="center" vertical="center" wrapText="1"/>
    </xf>
    <xf numFmtId="49" fontId="26" fillId="0" borderId="3" xfId="0" applyNumberFormat="1" applyFont="1" applyBorder="1" applyAlignment="1" applyProtection="1">
      <alignment horizontal="left" vertical="center" wrapText="1"/>
    </xf>
    <xf numFmtId="49" fontId="27" fillId="0" borderId="3" xfId="0" applyNumberFormat="1" applyFont="1" applyBorder="1" applyAlignment="1" applyProtection="1">
      <alignment horizontal="left" vertical="center" wrapText="1"/>
    </xf>
    <xf numFmtId="49" fontId="18" fillId="0" borderId="4" xfId="0" applyNumberFormat="1" applyFont="1" applyBorder="1" applyAlignment="1" applyProtection="1">
      <alignment horizontal="left" vertical="center" wrapText="1"/>
    </xf>
    <xf numFmtId="49" fontId="18" fillId="0" borderId="5" xfId="0" applyNumberFormat="1" applyFont="1" applyBorder="1" applyAlignment="1" applyProtection="1">
      <alignment horizontal="left" vertical="center" wrapText="1"/>
    </xf>
    <xf numFmtId="49" fontId="18" fillId="0" borderId="4" xfId="0" applyNumberFormat="1" applyFont="1" applyBorder="1" applyAlignment="1" applyProtection="1">
      <alignment horizontal="center" vertical="center" wrapText="1"/>
    </xf>
    <xf numFmtId="4" fontId="18" fillId="0" borderId="4" xfId="0" applyNumberFormat="1" applyFont="1" applyBorder="1" applyAlignment="1" applyProtection="1">
      <alignment horizontal="right" vertical="center" wrapText="1"/>
    </xf>
    <xf numFmtId="4" fontId="18" fillId="0" borderId="4" xfId="0" applyNumberFormat="1" applyFont="1" applyFill="1" applyBorder="1" applyAlignment="1" applyProtection="1">
      <alignment horizontal="righ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49" fontId="24" fillId="0" borderId="7" xfId="0" applyNumberFormat="1" applyFont="1" applyBorder="1" applyAlignment="1" applyProtection="1">
      <alignment horizontal="left" vertical="center" wrapText="1"/>
    </xf>
    <xf numFmtId="49" fontId="24" fillId="0" borderId="6" xfId="0" applyNumberFormat="1" applyFont="1" applyBorder="1" applyAlignment="1" applyProtection="1">
      <alignment horizontal="center" vertical="center" wrapText="1"/>
    </xf>
    <xf numFmtId="4" fontId="24" fillId="0" borderId="6" xfId="0" applyNumberFormat="1" applyFont="1" applyBorder="1" applyAlignment="1" applyProtection="1">
      <alignment horizontal="right" vertical="center" wrapText="1"/>
    </xf>
    <xf numFmtId="49" fontId="24" fillId="0" borderId="1" xfId="0" applyNumberFormat="1" applyFont="1" applyBorder="1" applyAlignment="1" applyProtection="1">
      <alignment horizontal="left" vertical="center" wrapText="1"/>
    </xf>
    <xf numFmtId="49" fontId="24" fillId="0" borderId="1" xfId="0" applyNumberFormat="1" applyFont="1" applyBorder="1" applyAlignment="1" applyProtection="1">
      <alignment horizontal="center" vertical="center" wrapText="1"/>
    </xf>
    <xf numFmtId="4" fontId="24" fillId="0" borderId="1" xfId="0" applyNumberFormat="1" applyFont="1" applyBorder="1" applyAlignment="1" applyProtection="1">
      <alignment horizontal="right" vertical="center" wrapText="1"/>
    </xf>
    <xf numFmtId="4" fontId="28" fillId="0" borderId="3" xfId="0" applyNumberFormat="1" applyFont="1" applyBorder="1" applyAlignment="1" applyProtection="1">
      <alignment horizontal="right" vertical="center" wrapText="1"/>
    </xf>
    <xf numFmtId="4" fontId="18" fillId="2" borderId="3" xfId="0" applyNumberFormat="1" applyFont="1" applyFill="1" applyBorder="1" applyAlignment="1" applyProtection="1">
      <alignment horizontal="right" vertical="center" wrapText="1"/>
    </xf>
    <xf numFmtId="4" fontId="21" fillId="2" borderId="3" xfId="0" applyNumberFormat="1" applyFont="1" applyFill="1" applyBorder="1" applyAlignment="1" applyProtection="1">
      <alignment horizontal="right" vertical="center" wrapText="1"/>
    </xf>
    <xf numFmtId="4" fontId="22" fillId="2" borderId="3" xfId="0" applyNumberFormat="1" applyFont="1" applyFill="1" applyBorder="1" applyAlignment="1" applyProtection="1">
      <alignment horizontal="right" vertical="center" wrapText="1"/>
    </xf>
    <xf numFmtId="4" fontId="24" fillId="2" borderId="3" xfId="0" applyNumberFormat="1" applyFont="1" applyFill="1" applyBorder="1" applyAlignment="1" applyProtection="1">
      <alignment horizontal="right" vertical="center" wrapText="1"/>
    </xf>
    <xf numFmtId="4" fontId="19" fillId="2" borderId="3" xfId="0" applyNumberFormat="1" applyFont="1" applyFill="1" applyBorder="1" applyAlignment="1" applyProtection="1">
      <alignment horizontal="right" vertical="center" wrapText="1"/>
    </xf>
    <xf numFmtId="0" fontId="0" fillId="0" borderId="8" xfId="0" applyBorder="1"/>
    <xf numFmtId="0" fontId="0" fillId="0" borderId="1" xfId="0" applyBorder="1"/>
    <xf numFmtId="0" fontId="8" fillId="0" borderId="1" xfId="0" applyFont="1" applyBorder="1"/>
    <xf numFmtId="49" fontId="25" fillId="0" borderId="4" xfId="0" applyNumberFormat="1" applyFont="1" applyBorder="1" applyAlignment="1" applyProtection="1">
      <alignment horizontal="left" vertical="center" wrapText="1"/>
    </xf>
    <xf numFmtId="49" fontId="21" fillId="0" borderId="5" xfId="0" applyNumberFormat="1" applyFont="1" applyBorder="1" applyAlignment="1" applyProtection="1">
      <alignment horizontal="left" vertical="center" wrapText="1"/>
    </xf>
    <xf numFmtId="49" fontId="21" fillId="0" borderId="4" xfId="0" applyNumberFormat="1" applyFont="1" applyBorder="1" applyAlignment="1" applyProtection="1">
      <alignment horizontal="center" vertical="center" wrapText="1"/>
    </xf>
    <xf numFmtId="4" fontId="23" fillId="0" borderId="4" xfId="0" applyNumberFormat="1" applyFont="1" applyBorder="1" applyAlignment="1" applyProtection="1">
      <alignment horizontal="right" vertical="center" wrapText="1"/>
    </xf>
    <xf numFmtId="4" fontId="21" fillId="0" borderId="4" xfId="0" applyNumberFormat="1" applyFont="1" applyBorder="1" applyAlignment="1" applyProtection="1">
      <alignment horizontal="right" vertical="center" wrapText="1"/>
    </xf>
    <xf numFmtId="0" fontId="16" fillId="0" borderId="9" xfId="0" applyFont="1" applyBorder="1"/>
    <xf numFmtId="49" fontId="18" fillId="0" borderId="10" xfId="0" applyNumberFormat="1" applyFont="1" applyBorder="1" applyAlignment="1" applyProtection="1">
      <alignment horizontal="left"/>
    </xf>
    <xf numFmtId="49" fontId="18" fillId="0" borderId="11" xfId="0" applyNumberFormat="1" applyFont="1" applyBorder="1" applyAlignment="1" applyProtection="1">
      <alignment horizontal="left"/>
    </xf>
    <xf numFmtId="49" fontId="18" fillId="0" borderId="11" xfId="0" applyNumberFormat="1" applyFont="1" applyBorder="1" applyAlignment="1" applyProtection="1">
      <alignment horizontal="center"/>
    </xf>
    <xf numFmtId="4" fontId="18" fillId="0" borderId="11" xfId="0" applyNumberFormat="1" applyFont="1" applyBorder="1" applyAlignment="1" applyProtection="1">
      <alignment horizontal="right"/>
    </xf>
    <xf numFmtId="4" fontId="18" fillId="0" borderId="12" xfId="0" applyNumberFormat="1" applyFont="1" applyBorder="1" applyAlignment="1" applyProtection="1">
      <alignment horizontal="right"/>
    </xf>
    <xf numFmtId="4" fontId="29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7"/>
  <sheetViews>
    <sheetView showGridLines="0" topLeftCell="A35" workbookViewId="0">
      <selection activeCell="I14" sqref="I14"/>
    </sheetView>
  </sheetViews>
  <sheetFormatPr defaultRowHeight="12.75" customHeight="1" outlineLevelRow="1"/>
  <cols>
    <col min="1" max="1" width="30.7109375" customWidth="1"/>
    <col min="2" max="2" width="5.7109375" customWidth="1"/>
    <col min="3" max="3" width="6" customWidth="1"/>
    <col min="4" max="5" width="14.7109375" customWidth="1"/>
    <col min="6" max="6" width="14.85546875" customWidth="1"/>
    <col min="7" max="7" width="13.140625" customWidth="1"/>
    <col min="8" max="10" width="9.140625" customWidth="1"/>
  </cols>
  <sheetData>
    <row r="1" spans="1:10">
      <c r="A1" s="97" t="s">
        <v>60</v>
      </c>
      <c r="B1" s="97"/>
      <c r="C1" s="97"/>
      <c r="D1" s="97"/>
      <c r="E1" s="97"/>
      <c r="F1" s="97"/>
      <c r="G1" s="1"/>
      <c r="H1" s="1"/>
      <c r="I1" s="1"/>
      <c r="J1" s="1"/>
    </row>
    <row r="2" spans="1:10">
      <c r="A2" s="8" t="s">
        <v>63</v>
      </c>
      <c r="B2" s="8"/>
      <c r="C2" s="8"/>
      <c r="D2" s="8"/>
      <c r="E2" s="8"/>
      <c r="F2" s="8"/>
      <c r="G2" s="1"/>
      <c r="H2" s="1"/>
      <c r="I2" s="1"/>
      <c r="J2" s="1"/>
    </row>
    <row r="3" spans="1:10" ht="14.25">
      <c r="A3" s="9"/>
      <c r="B3" s="9"/>
      <c r="C3" s="9"/>
      <c r="D3" s="9"/>
      <c r="E3" s="9" t="s">
        <v>62</v>
      </c>
      <c r="F3" s="9"/>
      <c r="G3" s="2"/>
      <c r="H3" s="2"/>
      <c r="I3" s="2"/>
      <c r="J3" s="2"/>
    </row>
    <row r="4" spans="1:10" ht="14.25">
      <c r="A4" s="2"/>
      <c r="B4" s="2"/>
      <c r="C4" s="2"/>
      <c r="D4" s="2"/>
      <c r="E4" s="10" t="s">
        <v>67</v>
      </c>
      <c r="F4" s="2"/>
      <c r="G4" s="3"/>
      <c r="H4" s="3"/>
      <c r="I4" s="2"/>
      <c r="J4" s="2"/>
    </row>
    <row r="5" spans="1:10" ht="3" hidden="1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idden="1">
      <c r="A6" s="98"/>
      <c r="B6" s="98"/>
      <c r="C6" s="98"/>
      <c r="D6" s="98"/>
      <c r="E6" s="98"/>
      <c r="F6" s="98"/>
      <c r="G6" s="98"/>
      <c r="H6" s="98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</row>
    <row r="9" spans="1:10">
      <c r="A9" s="100" t="s">
        <v>69</v>
      </c>
      <c r="B9" s="100"/>
      <c r="C9" s="100"/>
      <c r="D9" s="100"/>
      <c r="E9" s="100"/>
      <c r="F9" s="100"/>
      <c r="G9" s="100"/>
    </row>
    <row r="10" spans="1:10" ht="1.1499999999999999" customHeight="1">
      <c r="A10" s="5"/>
      <c r="B10" s="5"/>
      <c r="C10" s="5"/>
      <c r="D10" s="5"/>
      <c r="E10" s="5"/>
      <c r="F10" s="5"/>
      <c r="G10" s="5"/>
      <c r="H10" s="5"/>
      <c r="I10" s="1"/>
      <c r="J10" s="1"/>
    </row>
    <row r="11" spans="1:10" ht="21">
      <c r="A11" s="6" t="s">
        <v>1</v>
      </c>
      <c r="B11" s="6" t="s">
        <v>0</v>
      </c>
      <c r="C11" s="6" t="s">
        <v>2</v>
      </c>
      <c r="D11" s="6" t="s">
        <v>3</v>
      </c>
      <c r="E11" s="6" t="s">
        <v>4</v>
      </c>
      <c r="F11" s="6" t="s">
        <v>68</v>
      </c>
    </row>
    <row r="12" spans="1:10">
      <c r="A12" s="7" t="s">
        <v>52</v>
      </c>
      <c r="B12" s="14" t="s">
        <v>46</v>
      </c>
      <c r="C12" s="15"/>
      <c r="D12" s="12">
        <f>D13+D14+D15+D16+D17+D18</f>
        <v>12246540</v>
      </c>
      <c r="E12" s="12">
        <f t="shared" ref="E12:F12" si="0">E13+E14+E15+E16+E17+E18</f>
        <v>12102100</v>
      </c>
      <c r="F12" s="12">
        <f t="shared" si="0"/>
        <v>12146570</v>
      </c>
    </row>
    <row r="13" spans="1:10" ht="67.5">
      <c r="A13" s="16" t="s">
        <v>13</v>
      </c>
      <c r="B13" s="14"/>
      <c r="C13" s="15" t="s">
        <v>14</v>
      </c>
      <c r="D13" s="12">
        <v>200000</v>
      </c>
      <c r="E13" s="12">
        <v>200000</v>
      </c>
      <c r="F13" s="12">
        <v>200000</v>
      </c>
    </row>
    <row r="14" spans="1:10" ht="67.5">
      <c r="A14" s="16" t="s">
        <v>11</v>
      </c>
      <c r="B14" s="14"/>
      <c r="C14" s="15" t="s">
        <v>12</v>
      </c>
      <c r="D14" s="12">
        <v>10894120</v>
      </c>
      <c r="E14" s="12">
        <v>11295000</v>
      </c>
      <c r="F14" s="12">
        <v>11320000</v>
      </c>
    </row>
    <row r="15" spans="1:10" ht="56.25">
      <c r="A15" s="16" t="s">
        <v>7</v>
      </c>
      <c r="B15" s="14"/>
      <c r="C15" s="15" t="s">
        <v>8</v>
      </c>
      <c r="D15" s="12">
        <v>150860</v>
      </c>
      <c r="E15" s="12">
        <v>156900</v>
      </c>
      <c r="F15" s="12">
        <v>163170</v>
      </c>
    </row>
    <row r="16" spans="1:10" ht="37.15" customHeight="1">
      <c r="A16" s="16" t="s">
        <v>66</v>
      </c>
      <c r="B16" s="14"/>
      <c r="C16" s="15" t="s">
        <v>65</v>
      </c>
      <c r="D16" s="12">
        <v>600000</v>
      </c>
      <c r="E16" s="12">
        <v>0</v>
      </c>
      <c r="F16" s="12">
        <v>0</v>
      </c>
    </row>
    <row r="17" spans="1:7" ht="37.15" customHeight="1">
      <c r="A17" s="16" t="s">
        <v>9</v>
      </c>
      <c r="B17" s="14"/>
      <c r="C17" s="15" t="s">
        <v>10</v>
      </c>
      <c r="D17" s="12">
        <v>100000</v>
      </c>
      <c r="E17" s="12">
        <v>100000</v>
      </c>
      <c r="F17" s="12">
        <v>100000</v>
      </c>
    </row>
    <row r="18" spans="1:7" ht="21.6" customHeight="1" outlineLevel="1">
      <c r="A18" s="16" t="s">
        <v>5</v>
      </c>
      <c r="B18" s="14"/>
      <c r="C18" s="15" t="s">
        <v>6</v>
      </c>
      <c r="D18" s="12">
        <v>301560</v>
      </c>
      <c r="E18" s="12">
        <v>350200</v>
      </c>
      <c r="F18" s="12">
        <v>363400</v>
      </c>
    </row>
    <row r="19" spans="1:7" ht="43.15" hidden="1" customHeight="1" outlineLevel="1">
      <c r="A19" s="16" t="s">
        <v>7</v>
      </c>
      <c r="B19" s="14"/>
      <c r="C19" s="15" t="s">
        <v>8</v>
      </c>
      <c r="D19" s="12">
        <v>150860</v>
      </c>
      <c r="E19" s="12">
        <v>156900</v>
      </c>
      <c r="F19" s="12">
        <v>163170</v>
      </c>
    </row>
    <row r="20" spans="1:7" ht="0.6" hidden="1" customHeight="1" outlineLevel="1">
      <c r="A20" s="16" t="s">
        <v>9</v>
      </c>
      <c r="B20" s="14"/>
      <c r="C20" s="15" t="s">
        <v>10</v>
      </c>
      <c r="D20" s="12">
        <v>100000</v>
      </c>
      <c r="E20" s="12">
        <v>100000</v>
      </c>
      <c r="F20" s="12">
        <v>100000</v>
      </c>
    </row>
    <row r="21" spans="1:7" ht="7.9" hidden="1" customHeight="1" outlineLevel="1">
      <c r="A21" s="16" t="s">
        <v>5</v>
      </c>
      <c r="B21" s="14"/>
      <c r="C21" s="15" t="s">
        <v>6</v>
      </c>
      <c r="D21" s="12">
        <v>301560</v>
      </c>
      <c r="E21" s="12">
        <v>350200</v>
      </c>
      <c r="F21" s="12">
        <v>363400</v>
      </c>
    </row>
    <row r="22" spans="1:7" ht="0.6" customHeight="1" outlineLevel="1">
      <c r="A22" s="16" t="s">
        <v>13</v>
      </c>
      <c r="B22" s="14"/>
      <c r="C22" s="15" t="s">
        <v>14</v>
      </c>
      <c r="D22" s="12">
        <v>200000</v>
      </c>
      <c r="E22" s="12">
        <v>200000</v>
      </c>
      <c r="F22" s="12">
        <v>200000</v>
      </c>
    </row>
    <row r="23" spans="1:7" ht="21" customHeight="1" outlineLevel="1">
      <c r="A23" s="16" t="s">
        <v>15</v>
      </c>
      <c r="B23" s="14"/>
      <c r="C23" s="15"/>
      <c r="D23" s="12">
        <v>278300</v>
      </c>
      <c r="E23" s="12">
        <v>266400</v>
      </c>
      <c r="F23" s="12">
        <v>0</v>
      </c>
    </row>
    <row r="24" spans="1:7" ht="22.5" outlineLevel="1">
      <c r="A24" s="16" t="s">
        <v>15</v>
      </c>
      <c r="B24" s="14"/>
      <c r="C24" s="15" t="s">
        <v>16</v>
      </c>
      <c r="D24" s="12">
        <v>278300</v>
      </c>
      <c r="E24" s="12">
        <v>266400</v>
      </c>
      <c r="F24" s="12">
        <v>0</v>
      </c>
    </row>
    <row r="25" spans="1:7" ht="25.15" customHeight="1">
      <c r="A25" s="7" t="s">
        <v>53</v>
      </c>
      <c r="B25" s="14" t="s">
        <v>47</v>
      </c>
      <c r="C25" s="15"/>
      <c r="D25" s="12">
        <f>D26+D27</f>
        <v>400000</v>
      </c>
      <c r="E25" s="12">
        <f t="shared" ref="E25:F25" si="1">E26+E27</f>
        <v>400000</v>
      </c>
      <c r="F25" s="12">
        <f t="shared" si="1"/>
        <v>500000</v>
      </c>
    </row>
    <row r="26" spans="1:7" ht="39.6" customHeight="1" outlineLevel="1">
      <c r="A26" s="16" t="s">
        <v>17</v>
      </c>
      <c r="B26" s="14"/>
      <c r="C26" s="15" t="s">
        <v>18</v>
      </c>
      <c r="D26" s="12">
        <v>400000</v>
      </c>
      <c r="E26" s="12">
        <v>400000</v>
      </c>
      <c r="F26" s="12">
        <v>500000</v>
      </c>
    </row>
    <row r="27" spans="1:7" ht="22.5" hidden="1" outlineLevel="1">
      <c r="A27" s="16" t="s">
        <v>19</v>
      </c>
      <c r="B27" s="14"/>
      <c r="C27" s="15" t="s">
        <v>20</v>
      </c>
      <c r="D27" s="12">
        <v>0</v>
      </c>
      <c r="E27" s="17">
        <v>0</v>
      </c>
      <c r="F27" s="17">
        <v>0</v>
      </c>
      <c r="G27" s="13"/>
    </row>
    <row r="28" spans="1:7">
      <c r="A28" s="7" t="s">
        <v>54</v>
      </c>
      <c r="B28" s="14" t="s">
        <v>48</v>
      </c>
      <c r="C28" s="15"/>
      <c r="D28" s="12">
        <f>D29+D30+D32</f>
        <v>23573773</v>
      </c>
      <c r="E28" s="12">
        <f t="shared" ref="E28:F28" si="2">E29+E30+E32</f>
        <v>5150400</v>
      </c>
      <c r="F28" s="12">
        <f t="shared" si="2"/>
        <v>5040400</v>
      </c>
    </row>
    <row r="29" spans="1:7" ht="22.5" outlineLevel="1">
      <c r="A29" s="16" t="s">
        <v>21</v>
      </c>
      <c r="B29" s="14"/>
      <c r="C29" s="15" t="s">
        <v>22</v>
      </c>
      <c r="D29" s="12">
        <v>22993773</v>
      </c>
      <c r="E29" s="12">
        <v>5070400</v>
      </c>
      <c r="F29" s="12">
        <v>4950400</v>
      </c>
    </row>
    <row r="30" spans="1:7" ht="19.149999999999999" customHeight="1" outlineLevel="1">
      <c r="A30" s="16" t="s">
        <v>23</v>
      </c>
      <c r="B30" s="14"/>
      <c r="C30" s="15" t="s">
        <v>24</v>
      </c>
      <c r="D30" s="12">
        <v>520000</v>
      </c>
      <c r="E30" s="12">
        <v>20000</v>
      </c>
      <c r="F30" s="12">
        <v>20000</v>
      </c>
    </row>
    <row r="31" spans="1:7" hidden="1" outlineLevel="1">
      <c r="A31" s="16" t="s">
        <v>25</v>
      </c>
      <c r="B31" s="14"/>
      <c r="C31" s="15" t="s">
        <v>26</v>
      </c>
      <c r="D31" s="12">
        <v>0</v>
      </c>
      <c r="E31" s="12">
        <v>200000</v>
      </c>
      <c r="F31" s="12">
        <v>100000</v>
      </c>
    </row>
    <row r="32" spans="1:7" outlineLevel="1">
      <c r="A32" s="16" t="s">
        <v>27</v>
      </c>
      <c r="B32" s="14"/>
      <c r="C32" s="15" t="s">
        <v>28</v>
      </c>
      <c r="D32" s="12">
        <v>60000</v>
      </c>
      <c r="E32" s="12">
        <v>60000</v>
      </c>
      <c r="F32" s="12">
        <v>70000</v>
      </c>
    </row>
    <row r="33" spans="1:6" ht="23.45" customHeight="1" collapsed="1">
      <c r="A33" s="7" t="s">
        <v>55</v>
      </c>
      <c r="B33" s="14" t="s">
        <v>49</v>
      </c>
      <c r="C33" s="15"/>
      <c r="D33" s="12">
        <f>D35+D36+D37</f>
        <v>7861499</v>
      </c>
      <c r="E33" s="12">
        <f t="shared" ref="E33:F33" si="3">E35+E36+E37</f>
        <v>6780600</v>
      </c>
      <c r="F33" s="12">
        <f t="shared" si="3"/>
        <v>6875030</v>
      </c>
    </row>
    <row r="34" spans="1:6" hidden="1" outlineLevel="1">
      <c r="A34" s="16"/>
      <c r="B34" s="14"/>
      <c r="C34" s="15"/>
      <c r="D34" s="12"/>
      <c r="E34" s="12"/>
      <c r="F34" s="12"/>
    </row>
    <row r="35" spans="1:6" outlineLevel="1">
      <c r="A35" s="16" t="s">
        <v>31</v>
      </c>
      <c r="B35" s="14"/>
      <c r="C35" s="15" t="s">
        <v>32</v>
      </c>
      <c r="D35" s="12">
        <v>1314500</v>
      </c>
      <c r="E35" s="12">
        <v>1345000</v>
      </c>
      <c r="F35" s="12">
        <v>1345000</v>
      </c>
    </row>
    <row r="36" spans="1:6" outlineLevel="1">
      <c r="A36" s="16" t="s">
        <v>33</v>
      </c>
      <c r="B36" s="14"/>
      <c r="C36" s="15" t="s">
        <v>34</v>
      </c>
      <c r="D36" s="12">
        <v>130380</v>
      </c>
      <c r="E36" s="12">
        <v>135600</v>
      </c>
      <c r="F36" s="12">
        <v>141030</v>
      </c>
    </row>
    <row r="37" spans="1:6" outlineLevel="1">
      <c r="A37" s="16" t="s">
        <v>29</v>
      </c>
      <c r="B37" s="14"/>
      <c r="C37" s="15" t="s">
        <v>30</v>
      </c>
      <c r="D37" s="12">
        <v>6416619</v>
      </c>
      <c r="E37" s="12">
        <v>5300000</v>
      </c>
      <c r="F37" s="12">
        <v>5389000</v>
      </c>
    </row>
    <row r="38" spans="1:6">
      <c r="A38" s="7" t="s">
        <v>56</v>
      </c>
      <c r="B38" s="14" t="s">
        <v>50</v>
      </c>
      <c r="C38" s="15"/>
      <c r="D38" s="12">
        <v>273700</v>
      </c>
      <c r="E38" s="12">
        <v>290000</v>
      </c>
      <c r="F38" s="12">
        <v>300000</v>
      </c>
    </row>
    <row r="39" spans="1:6" outlineLevel="1">
      <c r="A39" s="16" t="s">
        <v>35</v>
      </c>
      <c r="B39" s="14"/>
      <c r="C39" s="15" t="s">
        <v>36</v>
      </c>
      <c r="D39" s="12">
        <v>273700</v>
      </c>
      <c r="E39" s="12">
        <v>290000</v>
      </c>
      <c r="F39" s="12">
        <v>300000</v>
      </c>
    </row>
    <row r="40" spans="1:6" ht="24">
      <c r="A40" s="7" t="s">
        <v>57</v>
      </c>
      <c r="B40" s="14" t="s">
        <v>51</v>
      </c>
      <c r="C40" s="15"/>
      <c r="D40" s="12">
        <v>14634800</v>
      </c>
      <c r="E40" s="12">
        <v>13880000</v>
      </c>
      <c r="F40" s="12">
        <v>14927000</v>
      </c>
    </row>
    <row r="41" spans="1:6" outlineLevel="1">
      <c r="A41" s="16" t="s">
        <v>37</v>
      </c>
      <c r="B41" s="14"/>
      <c r="C41" s="15" t="s">
        <v>38</v>
      </c>
      <c r="D41" s="12">
        <v>14634800</v>
      </c>
      <c r="E41" s="12">
        <v>13880000</v>
      </c>
      <c r="F41" s="12">
        <v>14927000</v>
      </c>
    </row>
    <row r="42" spans="1:6">
      <c r="A42" s="7" t="s">
        <v>39</v>
      </c>
      <c r="B42" s="14" t="s">
        <v>59</v>
      </c>
      <c r="C42" s="15"/>
      <c r="D42" s="12">
        <v>1040000</v>
      </c>
      <c r="E42" s="12">
        <v>1100000</v>
      </c>
      <c r="F42" s="12">
        <v>1100000</v>
      </c>
    </row>
    <row r="43" spans="1:6" outlineLevel="1">
      <c r="A43" s="16" t="s">
        <v>39</v>
      </c>
      <c r="B43" s="14"/>
      <c r="C43" s="15" t="s">
        <v>40</v>
      </c>
      <c r="D43" s="12">
        <v>1040000</v>
      </c>
      <c r="E43" s="12">
        <v>1100000</v>
      </c>
      <c r="F43" s="12">
        <v>1100000</v>
      </c>
    </row>
    <row r="44" spans="1:6" ht="0.6" customHeight="1" outlineLevel="1">
      <c r="A44" s="16" t="s">
        <v>41</v>
      </c>
      <c r="B44" s="14"/>
      <c r="C44" s="15" t="s">
        <v>42</v>
      </c>
      <c r="D44" s="12">
        <v>853360.2</v>
      </c>
      <c r="E44" s="12">
        <v>0</v>
      </c>
      <c r="F44" s="12">
        <v>90000</v>
      </c>
    </row>
    <row r="45" spans="1:6">
      <c r="A45" s="7" t="s">
        <v>58</v>
      </c>
      <c r="B45" s="14" t="s">
        <v>44</v>
      </c>
      <c r="C45" s="15"/>
      <c r="D45" s="12">
        <v>650000</v>
      </c>
      <c r="E45" s="12">
        <v>500000</v>
      </c>
      <c r="F45" s="12">
        <v>900000</v>
      </c>
    </row>
    <row r="46" spans="1:6" outlineLevel="1">
      <c r="A46" s="16" t="s">
        <v>43</v>
      </c>
      <c r="B46" s="14"/>
      <c r="C46" s="15" t="s">
        <v>44</v>
      </c>
      <c r="D46" s="12">
        <v>650000</v>
      </c>
      <c r="E46" s="12">
        <v>500000</v>
      </c>
      <c r="F46" s="12">
        <v>900000</v>
      </c>
    </row>
    <row r="47" spans="1:6" ht="18" customHeight="1">
      <c r="A47" s="18"/>
      <c r="B47" s="19" t="s">
        <v>45</v>
      </c>
      <c r="C47" s="20"/>
      <c r="D47" s="21">
        <f>D12+D23+D25+D28+D33+D38+D40+D42+D45</f>
        <v>60958612</v>
      </c>
      <c r="E47" s="21">
        <f>E45+E42+E40+E38+E33+E28+E25+E23+E12</f>
        <v>40469500</v>
      </c>
      <c r="F47" s="21">
        <f>F45+F42+F40+F38+F33+F28+F25+F23+F12</f>
        <v>41789000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71"/>
  <sheetViews>
    <sheetView showGridLines="0" topLeftCell="A53" workbookViewId="0">
      <selection activeCell="F14" sqref="F14"/>
    </sheetView>
  </sheetViews>
  <sheetFormatPr defaultRowHeight="12.75" customHeight="1" outlineLevelRow="1"/>
  <cols>
    <col min="1" max="1" width="30.7109375" customWidth="1"/>
    <col min="2" max="2" width="6.85546875" customWidth="1"/>
    <col min="3" max="3" width="6" customWidth="1"/>
    <col min="4" max="4" width="14.28515625" customWidth="1"/>
    <col min="5" max="6" width="14.7109375" customWidth="1"/>
    <col min="7" max="7" width="0.28515625" customWidth="1"/>
    <col min="8" max="10" width="9.140625" customWidth="1"/>
  </cols>
  <sheetData>
    <row r="1" spans="1:10">
      <c r="A1" s="101" t="s">
        <v>96</v>
      </c>
      <c r="B1" s="101"/>
      <c r="C1" s="101"/>
      <c r="D1" s="101"/>
      <c r="E1" s="101"/>
      <c r="F1" s="101"/>
      <c r="G1" s="30"/>
      <c r="H1" s="30"/>
      <c r="I1" s="30"/>
      <c r="J1" s="1"/>
    </row>
    <row r="2" spans="1:10">
      <c r="A2" s="8" t="s">
        <v>63</v>
      </c>
      <c r="B2" s="8"/>
      <c r="C2" s="8"/>
      <c r="D2" s="8"/>
      <c r="E2" s="8"/>
      <c r="F2" s="8"/>
      <c r="G2" s="30"/>
      <c r="H2" s="30"/>
      <c r="I2" s="30"/>
      <c r="J2" s="1"/>
    </row>
    <row r="3" spans="1:10" ht="14.25">
      <c r="A3" s="9"/>
      <c r="B3" s="9"/>
      <c r="C3" s="9"/>
      <c r="D3" s="9"/>
      <c r="E3" s="9" t="s">
        <v>62</v>
      </c>
      <c r="F3" s="9"/>
      <c r="G3" s="9"/>
      <c r="H3" s="9"/>
      <c r="I3" s="9"/>
      <c r="J3" s="2"/>
    </row>
    <row r="4" spans="1:10" ht="14.25">
      <c r="A4" s="9"/>
      <c r="B4" s="9"/>
      <c r="C4" s="9"/>
      <c r="D4" s="32"/>
      <c r="E4" s="33" t="s">
        <v>104</v>
      </c>
      <c r="F4" s="32"/>
      <c r="G4" s="34"/>
      <c r="H4" s="34"/>
      <c r="I4" s="2"/>
      <c r="J4" s="2"/>
    </row>
    <row r="5" spans="1:10" ht="3" hidden="1" customHeight="1">
      <c r="A5" s="30"/>
      <c r="B5" s="30"/>
      <c r="C5" s="30"/>
      <c r="D5" s="30"/>
      <c r="E5" s="30"/>
      <c r="F5" s="30"/>
      <c r="G5" s="30"/>
      <c r="H5" s="30"/>
      <c r="I5" s="1"/>
      <c r="J5" s="1"/>
    </row>
    <row r="6" spans="1:10" hidden="1">
      <c r="A6" s="102"/>
      <c r="B6" s="102"/>
      <c r="C6" s="102"/>
      <c r="D6" s="102"/>
      <c r="E6" s="102"/>
      <c r="F6" s="102"/>
      <c r="G6" s="102"/>
      <c r="H6" s="102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  <c r="H7" s="35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  <c r="H8" s="35"/>
    </row>
    <row r="9" spans="1:10" ht="32.450000000000003" customHeight="1">
      <c r="A9" s="100" t="s">
        <v>77</v>
      </c>
      <c r="B9" s="100"/>
      <c r="C9" s="100"/>
      <c r="D9" s="100"/>
      <c r="E9" s="100"/>
      <c r="F9" s="100"/>
      <c r="G9" s="100"/>
      <c r="H9" s="36"/>
    </row>
    <row r="10" spans="1:10" ht="1.1499999999999999" hidden="1" customHeight="1">
      <c r="A10" s="37"/>
      <c r="B10" s="37"/>
      <c r="C10" s="37"/>
      <c r="D10" s="37"/>
      <c r="E10" s="37"/>
      <c r="F10" s="37"/>
      <c r="G10" s="37"/>
      <c r="H10" s="37"/>
      <c r="I10" s="1"/>
      <c r="J10" s="1"/>
    </row>
    <row r="11" spans="1:10" ht="25.5">
      <c r="A11" s="38" t="s">
        <v>1</v>
      </c>
      <c r="B11" s="38" t="s">
        <v>0</v>
      </c>
      <c r="C11" s="38" t="s">
        <v>2</v>
      </c>
      <c r="D11" s="38" t="s">
        <v>90</v>
      </c>
      <c r="E11" s="38" t="s">
        <v>74</v>
      </c>
      <c r="F11" s="38" t="s">
        <v>91</v>
      </c>
      <c r="G11" s="36"/>
      <c r="H11" s="36"/>
    </row>
    <row r="12" spans="1:10" ht="18.600000000000001" customHeight="1">
      <c r="A12" s="54" t="s">
        <v>52</v>
      </c>
      <c r="B12" s="55" t="s">
        <v>46</v>
      </c>
      <c r="C12" s="56"/>
      <c r="D12" s="57">
        <f>D13+D14+D15+D16+D17+D18</f>
        <v>15487.089999999998</v>
      </c>
      <c r="E12" s="57">
        <f t="shared" ref="E12:F12" si="0">E13+E14+E15+E16+E17+E18</f>
        <v>13059.990000000002</v>
      </c>
      <c r="F12" s="57">
        <f t="shared" si="0"/>
        <v>17491.41</v>
      </c>
      <c r="G12" s="36"/>
      <c r="H12" s="36"/>
    </row>
    <row r="13" spans="1:10" ht="76.5">
      <c r="A13" s="39" t="s">
        <v>13</v>
      </c>
      <c r="B13" s="40"/>
      <c r="C13" s="41" t="s">
        <v>14</v>
      </c>
      <c r="D13" s="42">
        <v>100</v>
      </c>
      <c r="E13" s="42">
        <v>100</v>
      </c>
      <c r="F13" s="42">
        <v>100</v>
      </c>
      <c r="G13" s="36"/>
      <c r="H13" s="36"/>
    </row>
    <row r="14" spans="1:10" ht="102">
      <c r="A14" s="39" t="s">
        <v>11</v>
      </c>
      <c r="B14" s="40"/>
      <c r="C14" s="41" t="s">
        <v>12</v>
      </c>
      <c r="D14" s="43">
        <v>14562.8</v>
      </c>
      <c r="E14" s="42">
        <v>12325.79</v>
      </c>
      <c r="F14" s="42">
        <v>16748.41</v>
      </c>
      <c r="G14" s="36"/>
      <c r="H14" s="36"/>
    </row>
    <row r="15" spans="1:10" ht="76.5">
      <c r="A15" s="39" t="s">
        <v>7</v>
      </c>
      <c r="B15" s="40"/>
      <c r="C15" s="41" t="s">
        <v>8</v>
      </c>
      <c r="D15" s="96">
        <v>180.89</v>
      </c>
      <c r="E15" s="42">
        <v>169.2</v>
      </c>
      <c r="F15" s="42">
        <v>173</v>
      </c>
      <c r="G15" s="36"/>
      <c r="H15" s="36"/>
    </row>
    <row r="16" spans="1:10" ht="19.899999999999999" hidden="1" customHeight="1">
      <c r="A16" s="39" t="s">
        <v>66</v>
      </c>
      <c r="B16" s="40"/>
      <c r="C16" s="41" t="s">
        <v>65</v>
      </c>
      <c r="D16" s="42">
        <v>0</v>
      </c>
      <c r="E16" s="42">
        <v>0</v>
      </c>
      <c r="F16" s="42">
        <v>0</v>
      </c>
      <c r="G16" s="36"/>
      <c r="H16" s="36"/>
    </row>
    <row r="17" spans="1:8" ht="37.15" customHeight="1">
      <c r="A17" s="39" t="s">
        <v>9</v>
      </c>
      <c r="B17" s="40"/>
      <c r="C17" s="41" t="s">
        <v>10</v>
      </c>
      <c r="D17" s="96">
        <v>100</v>
      </c>
      <c r="E17" s="42">
        <v>100</v>
      </c>
      <c r="F17" s="42">
        <v>100</v>
      </c>
      <c r="G17" s="36"/>
      <c r="H17" s="36"/>
    </row>
    <row r="18" spans="1:8" ht="31.15" customHeight="1" outlineLevel="1">
      <c r="A18" s="39" t="s">
        <v>5</v>
      </c>
      <c r="B18" s="40"/>
      <c r="C18" s="41" t="s">
        <v>6</v>
      </c>
      <c r="D18" s="96">
        <v>543.4</v>
      </c>
      <c r="E18" s="42">
        <v>365</v>
      </c>
      <c r="F18" s="42">
        <v>370</v>
      </c>
      <c r="G18" s="36"/>
      <c r="H18" s="36"/>
    </row>
    <row r="19" spans="1:8" ht="43.15" hidden="1" customHeight="1" outlineLevel="1">
      <c r="A19" s="39" t="s">
        <v>7</v>
      </c>
      <c r="B19" s="40"/>
      <c r="C19" s="41" t="s">
        <v>8</v>
      </c>
      <c r="D19" s="42">
        <v>150860</v>
      </c>
      <c r="E19" s="42">
        <v>156900</v>
      </c>
      <c r="F19" s="42">
        <v>163170</v>
      </c>
      <c r="G19" s="36"/>
      <c r="H19" s="36"/>
    </row>
    <row r="20" spans="1:8" ht="0.6" hidden="1" customHeight="1" outlineLevel="1">
      <c r="A20" s="39" t="s">
        <v>9</v>
      </c>
      <c r="B20" s="40"/>
      <c r="C20" s="41" t="s">
        <v>10</v>
      </c>
      <c r="D20" s="42">
        <v>100000</v>
      </c>
      <c r="E20" s="42">
        <v>100000</v>
      </c>
      <c r="F20" s="42">
        <v>100000</v>
      </c>
      <c r="G20" s="36"/>
      <c r="H20" s="36"/>
    </row>
    <row r="21" spans="1:8" ht="6" hidden="1" customHeight="1" outlineLevel="1">
      <c r="A21" s="39" t="s">
        <v>5</v>
      </c>
      <c r="B21" s="40"/>
      <c r="C21" s="41" t="s">
        <v>6</v>
      </c>
      <c r="D21" s="42">
        <v>301560</v>
      </c>
      <c r="E21" s="42">
        <v>350200</v>
      </c>
      <c r="F21" s="42">
        <v>363400</v>
      </c>
      <c r="G21" s="36"/>
      <c r="H21" s="36"/>
    </row>
    <row r="22" spans="1:8" ht="0.6" hidden="1" customHeight="1" outlineLevel="1">
      <c r="A22" s="39" t="s">
        <v>13</v>
      </c>
      <c r="B22" s="40"/>
      <c r="C22" s="41" t="s">
        <v>14</v>
      </c>
      <c r="D22" s="42">
        <v>200000</v>
      </c>
      <c r="E22" s="42">
        <v>200000</v>
      </c>
      <c r="F22" s="42">
        <v>200000</v>
      </c>
      <c r="G22" s="36"/>
      <c r="H22" s="36"/>
    </row>
    <row r="23" spans="1:8" ht="34.9" customHeight="1" outlineLevel="1">
      <c r="A23" s="54" t="s">
        <v>15</v>
      </c>
      <c r="B23" s="55"/>
      <c r="C23" s="56"/>
      <c r="D23" s="57">
        <f>D24</f>
        <v>297.39999999999998</v>
      </c>
      <c r="E23" s="57">
        <f t="shared" ref="E23:G23" si="1">E24</f>
        <v>297.39999999999998</v>
      </c>
      <c r="F23" s="57">
        <f t="shared" si="1"/>
        <v>297.39999999999998</v>
      </c>
      <c r="G23" s="42">
        <f t="shared" si="1"/>
        <v>0</v>
      </c>
      <c r="H23" s="36"/>
    </row>
    <row r="24" spans="1:8" ht="25.5" outlineLevel="1">
      <c r="A24" s="39" t="s">
        <v>15</v>
      </c>
      <c r="B24" s="40"/>
      <c r="C24" s="41" t="s">
        <v>16</v>
      </c>
      <c r="D24" s="51">
        <v>297.39999999999998</v>
      </c>
      <c r="E24" s="51">
        <v>297.39999999999998</v>
      </c>
      <c r="F24" s="51">
        <v>297.39999999999998</v>
      </c>
      <c r="G24" s="36"/>
      <c r="H24" s="36"/>
    </row>
    <row r="25" spans="1:8" ht="25.15" customHeight="1">
      <c r="A25" s="39" t="s">
        <v>53</v>
      </c>
      <c r="B25" s="40" t="s">
        <v>47</v>
      </c>
      <c r="C25" s="41"/>
      <c r="D25" s="42">
        <f>D26</f>
        <v>181</v>
      </c>
      <c r="E25" s="42">
        <f t="shared" ref="E25:G25" si="2">E26</f>
        <v>300</v>
      </c>
      <c r="F25" s="42">
        <f t="shared" si="2"/>
        <v>150</v>
      </c>
      <c r="G25" s="42">
        <f t="shared" si="2"/>
        <v>0</v>
      </c>
      <c r="H25" s="36"/>
    </row>
    <row r="26" spans="1:8" ht="39.6" customHeight="1" outlineLevel="1">
      <c r="A26" s="39" t="s">
        <v>17</v>
      </c>
      <c r="B26" s="40"/>
      <c r="C26" s="41" t="s">
        <v>18</v>
      </c>
      <c r="D26" s="53">
        <v>181</v>
      </c>
      <c r="E26" s="51">
        <v>300</v>
      </c>
      <c r="F26" s="51">
        <v>150</v>
      </c>
      <c r="G26" s="36"/>
      <c r="H26" s="36"/>
    </row>
    <row r="27" spans="1:8" ht="25.5" hidden="1" outlineLevel="1">
      <c r="A27" s="64" t="s">
        <v>19</v>
      </c>
      <c r="B27" s="65"/>
      <c r="C27" s="66" t="s">
        <v>20</v>
      </c>
      <c r="D27" s="67">
        <v>0</v>
      </c>
      <c r="E27" s="68">
        <v>0</v>
      </c>
      <c r="F27" s="68">
        <v>0</v>
      </c>
      <c r="G27" s="44"/>
      <c r="H27" s="36"/>
    </row>
    <row r="28" spans="1:8">
      <c r="A28" s="73" t="s">
        <v>54</v>
      </c>
      <c r="B28" s="73" t="s">
        <v>48</v>
      </c>
      <c r="C28" s="74"/>
      <c r="D28" s="75">
        <f>D29+D30+D34+D35</f>
        <v>38793.32</v>
      </c>
      <c r="E28" s="75">
        <f t="shared" ref="E28:F28" si="3">E29+E30+E34+E35</f>
        <v>24168</v>
      </c>
      <c r="F28" s="75">
        <f t="shared" si="3"/>
        <v>8069.6</v>
      </c>
      <c r="G28" s="45">
        <f>G31+G32+G33+G34+G35+G37</f>
        <v>0</v>
      </c>
      <c r="H28" s="45"/>
    </row>
    <row r="29" spans="1:8" ht="36">
      <c r="A29" s="69" t="s">
        <v>88</v>
      </c>
      <c r="B29" s="70"/>
      <c r="C29" s="71" t="s">
        <v>28</v>
      </c>
      <c r="D29" s="72">
        <v>60</v>
      </c>
      <c r="E29" s="72">
        <v>60</v>
      </c>
      <c r="F29" s="72">
        <v>60</v>
      </c>
      <c r="G29" s="45"/>
      <c r="H29" s="45"/>
    </row>
    <row r="30" spans="1:8">
      <c r="A30" s="54" t="s">
        <v>87</v>
      </c>
      <c r="B30" s="55"/>
      <c r="C30" s="56" t="s">
        <v>22</v>
      </c>
      <c r="D30" s="80">
        <v>38513.32</v>
      </c>
      <c r="E30" s="57">
        <f t="shared" ref="E30" si="4">E31+E32+E33</f>
        <v>23788</v>
      </c>
      <c r="F30" s="57">
        <f>F32</f>
        <v>7629.6</v>
      </c>
      <c r="G30" s="45"/>
      <c r="H30" s="45"/>
    </row>
    <row r="31" spans="1:8">
      <c r="A31" s="31" t="s">
        <v>82</v>
      </c>
      <c r="B31" s="40"/>
      <c r="C31" s="41" t="s">
        <v>22</v>
      </c>
      <c r="D31" s="78">
        <v>0</v>
      </c>
      <c r="E31" s="51"/>
      <c r="F31" s="51"/>
      <c r="G31" s="45"/>
      <c r="H31" s="36"/>
    </row>
    <row r="32" spans="1:8">
      <c r="A32" s="29" t="s">
        <v>81</v>
      </c>
      <c r="B32" s="40"/>
      <c r="C32" s="46" t="s">
        <v>22</v>
      </c>
      <c r="D32" s="81">
        <v>34343.339999999997</v>
      </c>
      <c r="E32" s="43">
        <v>20980</v>
      </c>
      <c r="F32" s="43">
        <v>7629.6</v>
      </c>
      <c r="G32" s="45"/>
      <c r="H32" s="36"/>
    </row>
    <row r="33" spans="1:8" ht="24" outlineLevel="1">
      <c r="A33" s="31" t="s">
        <v>89</v>
      </c>
      <c r="B33" s="40"/>
      <c r="C33" s="41" t="s">
        <v>22</v>
      </c>
      <c r="D33" s="80">
        <v>4169.68</v>
      </c>
      <c r="E33" s="76">
        <v>2808</v>
      </c>
      <c r="F33" s="76">
        <v>4000</v>
      </c>
      <c r="G33" s="36"/>
      <c r="H33" s="36"/>
    </row>
    <row r="34" spans="1:8" ht="32.450000000000003" customHeight="1" outlineLevel="1">
      <c r="A34" s="7" t="s">
        <v>23</v>
      </c>
      <c r="B34" s="40"/>
      <c r="C34" s="41" t="s">
        <v>24</v>
      </c>
      <c r="D34" s="78">
        <v>200</v>
      </c>
      <c r="E34" s="51">
        <v>300</v>
      </c>
      <c r="F34" s="51">
        <v>360</v>
      </c>
      <c r="G34" s="36"/>
      <c r="H34" s="36"/>
    </row>
    <row r="35" spans="1:8" ht="39.6" customHeight="1" outlineLevel="1">
      <c r="A35" s="7" t="s">
        <v>76</v>
      </c>
      <c r="B35" s="40"/>
      <c r="C35" s="41" t="s">
        <v>24</v>
      </c>
      <c r="D35" s="78">
        <v>20</v>
      </c>
      <c r="E35" s="51">
        <v>20</v>
      </c>
      <c r="F35" s="51">
        <v>20</v>
      </c>
      <c r="G35" s="36"/>
      <c r="H35" s="36"/>
    </row>
    <row r="36" spans="1:8" ht="20.45" hidden="1" customHeight="1" outlineLevel="1">
      <c r="A36" s="39" t="s">
        <v>25</v>
      </c>
      <c r="B36" s="40"/>
      <c r="C36" s="41" t="s">
        <v>26</v>
      </c>
      <c r="D36" s="51">
        <v>0</v>
      </c>
      <c r="E36" s="51">
        <v>200000</v>
      </c>
      <c r="F36" s="51">
        <v>100000</v>
      </c>
      <c r="G36" s="36"/>
      <c r="H36" s="36"/>
    </row>
    <row r="37" spans="1:8" ht="16.899999999999999" hidden="1" customHeight="1" outlineLevel="1">
      <c r="A37" s="39" t="s">
        <v>27</v>
      </c>
      <c r="B37" s="40"/>
      <c r="C37" s="41" t="s">
        <v>28</v>
      </c>
      <c r="D37" s="51">
        <v>60</v>
      </c>
      <c r="E37" s="51">
        <v>60</v>
      </c>
      <c r="F37" s="51">
        <v>60</v>
      </c>
      <c r="G37" s="36"/>
      <c r="H37" s="36"/>
    </row>
    <row r="38" spans="1:8" ht="23.45" customHeight="1" collapsed="1">
      <c r="A38" s="54" t="s">
        <v>55</v>
      </c>
      <c r="B38" s="55" t="s">
        <v>49</v>
      </c>
      <c r="C38" s="56"/>
      <c r="D38" s="57">
        <f>D40+D43+D46</f>
        <v>31772.17</v>
      </c>
      <c r="E38" s="57">
        <f t="shared" ref="E38:F38" si="5">E40+E43+E46</f>
        <v>46810.119999999995</v>
      </c>
      <c r="F38" s="57">
        <f t="shared" si="5"/>
        <v>13112.220000000001</v>
      </c>
      <c r="G38" s="36"/>
      <c r="H38" s="36"/>
    </row>
    <row r="39" spans="1:8" ht="19.899999999999999" hidden="1" customHeight="1" outlineLevel="1">
      <c r="A39" s="39"/>
      <c r="B39" s="40"/>
      <c r="C39" s="41"/>
      <c r="D39" s="42"/>
      <c r="E39" s="42"/>
      <c r="F39" s="42"/>
      <c r="G39" s="36"/>
      <c r="H39" s="36"/>
    </row>
    <row r="40" spans="1:8" outlineLevel="1">
      <c r="A40" s="39" t="s">
        <v>31</v>
      </c>
      <c r="B40" s="40"/>
      <c r="C40" s="41" t="s">
        <v>32</v>
      </c>
      <c r="D40" s="77">
        <f>D41+D42</f>
        <v>5206.09</v>
      </c>
      <c r="E40" s="42">
        <f t="shared" ref="E40:F40" si="6">E41+E42</f>
        <v>1445</v>
      </c>
      <c r="F40" s="42">
        <f t="shared" si="6"/>
        <v>6205.6</v>
      </c>
      <c r="G40" s="36"/>
      <c r="H40" s="36"/>
    </row>
    <row r="41" spans="1:8" outlineLevel="1">
      <c r="A41" s="62" t="s">
        <v>83</v>
      </c>
      <c r="B41" s="40"/>
      <c r="C41" s="41"/>
      <c r="D41" s="78">
        <v>3683.58</v>
      </c>
      <c r="E41" s="51">
        <v>1445</v>
      </c>
      <c r="F41" s="51">
        <v>1154</v>
      </c>
      <c r="G41" s="36"/>
      <c r="H41" s="36"/>
    </row>
    <row r="42" spans="1:8" outlineLevel="1">
      <c r="A42" s="62" t="s">
        <v>78</v>
      </c>
      <c r="B42" s="40"/>
      <c r="C42" s="41"/>
      <c r="D42" s="79">
        <v>1522.51</v>
      </c>
      <c r="E42" s="52">
        <v>0</v>
      </c>
      <c r="F42" s="52">
        <v>5051.6000000000004</v>
      </c>
      <c r="G42" s="36"/>
      <c r="H42" s="36"/>
    </row>
    <row r="43" spans="1:8" outlineLevel="1">
      <c r="A43" s="39" t="s">
        <v>33</v>
      </c>
      <c r="B43" s="40"/>
      <c r="C43" s="41" t="s">
        <v>34</v>
      </c>
      <c r="D43" s="77">
        <f>D44+D45</f>
        <v>14859.33</v>
      </c>
      <c r="E43" s="42">
        <f t="shared" ref="E43:F43" si="7">E44+E45</f>
        <v>37668.519999999997</v>
      </c>
      <c r="F43" s="42">
        <f t="shared" si="7"/>
        <v>616.62</v>
      </c>
      <c r="G43" s="36"/>
      <c r="H43" s="36"/>
    </row>
    <row r="44" spans="1:8" outlineLevel="1">
      <c r="A44" s="59" t="s">
        <v>83</v>
      </c>
      <c r="B44" s="40"/>
      <c r="C44" s="41"/>
      <c r="D44" s="51">
        <v>4040.83</v>
      </c>
      <c r="E44" s="51">
        <v>1201.52</v>
      </c>
      <c r="F44" s="51">
        <v>616.62</v>
      </c>
      <c r="G44" s="36"/>
      <c r="H44" s="36"/>
    </row>
    <row r="45" spans="1:8" outlineLevel="1">
      <c r="A45" s="59" t="s">
        <v>78</v>
      </c>
      <c r="B45" s="40"/>
      <c r="C45" s="41"/>
      <c r="D45" s="52">
        <v>10818.5</v>
      </c>
      <c r="E45" s="52">
        <v>36467</v>
      </c>
      <c r="F45" s="52">
        <v>0</v>
      </c>
      <c r="G45" s="36"/>
      <c r="H45" s="36"/>
    </row>
    <row r="46" spans="1:8" outlineLevel="1">
      <c r="A46" s="39" t="s">
        <v>29</v>
      </c>
      <c r="B46" s="40"/>
      <c r="C46" s="41" t="s">
        <v>30</v>
      </c>
      <c r="D46" s="42">
        <f>D47+D48</f>
        <v>11706.75</v>
      </c>
      <c r="E46" s="42">
        <f t="shared" ref="E46:F46" si="8">E47+E48</f>
        <v>7696.6</v>
      </c>
      <c r="F46" s="42">
        <f t="shared" si="8"/>
        <v>6290</v>
      </c>
      <c r="G46" s="36"/>
      <c r="H46" s="36"/>
    </row>
    <row r="47" spans="1:8" outlineLevel="1">
      <c r="A47" s="59" t="s">
        <v>84</v>
      </c>
      <c r="B47" s="40"/>
      <c r="C47" s="41"/>
      <c r="D47" s="51">
        <v>8749.25</v>
      </c>
      <c r="E47" s="51">
        <v>5876.6</v>
      </c>
      <c r="F47" s="51">
        <v>6290</v>
      </c>
      <c r="G47" s="36"/>
      <c r="H47" s="36"/>
    </row>
    <row r="48" spans="1:8" outlineLevel="1">
      <c r="A48" s="59" t="s">
        <v>78</v>
      </c>
      <c r="B48" s="40"/>
      <c r="C48" s="41"/>
      <c r="D48" s="53">
        <v>2957.5</v>
      </c>
      <c r="E48" s="53">
        <v>1820</v>
      </c>
      <c r="F48" s="53"/>
      <c r="G48" s="36"/>
      <c r="H48" s="36"/>
    </row>
    <row r="49" spans="1:8" ht="25.5" outlineLevel="1">
      <c r="A49" s="54" t="s">
        <v>85</v>
      </c>
      <c r="B49" s="55" t="s">
        <v>79</v>
      </c>
      <c r="C49" s="56"/>
      <c r="D49" s="57">
        <f>D50</f>
        <v>544.20000000000005</v>
      </c>
      <c r="E49" s="57">
        <f t="shared" ref="E49:F49" si="9">E50</f>
        <v>4037.3</v>
      </c>
      <c r="F49" s="57">
        <f t="shared" si="9"/>
        <v>400</v>
      </c>
      <c r="G49" s="36"/>
      <c r="H49" s="36"/>
    </row>
    <row r="50" spans="1:8" ht="25.5" outlineLevel="1">
      <c r="A50" s="39" t="s">
        <v>86</v>
      </c>
      <c r="B50" s="40"/>
      <c r="C50" s="41" t="s">
        <v>80</v>
      </c>
      <c r="D50" s="51">
        <f>D51+D52</f>
        <v>544.20000000000005</v>
      </c>
      <c r="E50" s="51">
        <f>E51+E52</f>
        <v>4037.3</v>
      </c>
      <c r="F50" s="51">
        <v>400</v>
      </c>
      <c r="G50" s="36"/>
      <c r="H50" s="36"/>
    </row>
    <row r="51" spans="1:8" outlineLevel="1">
      <c r="A51" s="59" t="s">
        <v>84</v>
      </c>
      <c r="B51" s="40"/>
      <c r="C51" s="41"/>
      <c r="D51" s="51">
        <v>200</v>
      </c>
      <c r="E51" s="51">
        <v>600</v>
      </c>
      <c r="F51" s="51">
        <v>400</v>
      </c>
      <c r="G51" s="36"/>
      <c r="H51" s="36"/>
    </row>
    <row r="52" spans="1:8" outlineLevel="1">
      <c r="A52" s="63" t="s">
        <v>78</v>
      </c>
      <c r="B52" s="40"/>
      <c r="C52" s="41"/>
      <c r="D52" s="43">
        <v>344.2</v>
      </c>
      <c r="E52" s="43">
        <v>3437.3</v>
      </c>
      <c r="F52" s="43"/>
      <c r="G52" s="36"/>
      <c r="H52" s="36"/>
    </row>
    <row r="53" spans="1:8" ht="20.45" customHeight="1">
      <c r="A53" s="54" t="s">
        <v>56</v>
      </c>
      <c r="B53" s="55" t="s">
        <v>50</v>
      </c>
      <c r="C53" s="56"/>
      <c r="D53" s="57">
        <f>D54+D55</f>
        <v>438.72</v>
      </c>
      <c r="E53" s="57">
        <f t="shared" ref="E53:F53" si="10">E54</f>
        <v>383</v>
      </c>
      <c r="F53" s="57">
        <f t="shared" si="10"/>
        <v>400</v>
      </c>
      <c r="G53" s="36"/>
      <c r="H53" s="36"/>
    </row>
    <row r="54" spans="1:8" outlineLevel="1">
      <c r="A54" s="58" t="s">
        <v>98</v>
      </c>
      <c r="B54" s="60"/>
      <c r="C54" s="61" t="s">
        <v>36</v>
      </c>
      <c r="D54" s="51">
        <v>372</v>
      </c>
      <c r="E54" s="51">
        <v>383</v>
      </c>
      <c r="F54" s="51">
        <v>400</v>
      </c>
      <c r="G54" s="36"/>
      <c r="H54" s="36"/>
    </row>
    <row r="55" spans="1:8" outlineLevel="1">
      <c r="A55" s="58" t="s">
        <v>99</v>
      </c>
      <c r="B55" s="60"/>
      <c r="C55" s="61"/>
      <c r="D55" s="51">
        <v>66.72</v>
      </c>
      <c r="E55" s="51"/>
      <c r="F55" s="51"/>
      <c r="G55" s="36"/>
      <c r="H55" s="36"/>
    </row>
    <row r="56" spans="1:8" ht="38.25">
      <c r="A56" s="54" t="s">
        <v>57</v>
      </c>
      <c r="B56" s="55" t="s">
        <v>51</v>
      </c>
      <c r="C56" s="56"/>
      <c r="D56" s="57">
        <f>D57</f>
        <v>16362.34</v>
      </c>
      <c r="E56" s="57">
        <f>E57</f>
        <v>14920</v>
      </c>
      <c r="F56" s="57">
        <f>F57</f>
        <v>15400</v>
      </c>
      <c r="G56" s="36"/>
      <c r="H56" s="36"/>
    </row>
    <row r="57" spans="1:8" outlineLevel="1">
      <c r="A57" s="39" t="s">
        <v>37</v>
      </c>
      <c r="B57" s="40"/>
      <c r="C57" s="41" t="s">
        <v>38</v>
      </c>
      <c r="D57" s="42">
        <f>D58+D59+D60</f>
        <v>16362.34</v>
      </c>
      <c r="E57" s="42">
        <v>14920</v>
      </c>
      <c r="F57" s="42">
        <v>15400</v>
      </c>
      <c r="G57" s="36"/>
      <c r="H57" s="36"/>
    </row>
    <row r="58" spans="1:8" outlineLevel="1">
      <c r="A58" s="59" t="s">
        <v>94</v>
      </c>
      <c r="B58" s="40"/>
      <c r="C58" s="41"/>
      <c r="D58" s="42">
        <v>12352.6</v>
      </c>
      <c r="E58" s="42"/>
      <c r="F58" s="42"/>
      <c r="G58" s="36"/>
      <c r="H58" s="36"/>
    </row>
    <row r="59" spans="1:8" outlineLevel="1">
      <c r="A59" s="59" t="s">
        <v>78</v>
      </c>
      <c r="B59" s="40"/>
      <c r="C59" s="41"/>
      <c r="D59" s="43">
        <v>3689.74</v>
      </c>
      <c r="E59" s="42"/>
      <c r="F59" s="42"/>
      <c r="G59" s="36"/>
      <c r="H59" s="36"/>
    </row>
    <row r="60" spans="1:8" outlineLevel="1">
      <c r="A60" s="59" t="s">
        <v>95</v>
      </c>
      <c r="B60" s="40"/>
      <c r="C60" s="41"/>
      <c r="D60" s="43">
        <v>320</v>
      </c>
      <c r="E60" s="42"/>
      <c r="F60" s="42"/>
      <c r="G60" s="36"/>
      <c r="H60" s="36"/>
    </row>
    <row r="61" spans="1:8" ht="25.9" customHeight="1">
      <c r="A61" s="54" t="s">
        <v>39</v>
      </c>
      <c r="B61" s="55" t="s">
        <v>59</v>
      </c>
      <c r="C61" s="56"/>
      <c r="D61" s="57">
        <f>D62</f>
        <v>990</v>
      </c>
      <c r="E61" s="57">
        <f t="shared" ref="E61:F61" si="11">E62</f>
        <v>1300</v>
      </c>
      <c r="F61" s="57">
        <f t="shared" si="11"/>
        <v>1400</v>
      </c>
      <c r="G61" s="36"/>
      <c r="H61" s="36"/>
    </row>
    <row r="62" spans="1:8" outlineLevel="1">
      <c r="A62" s="58" t="s">
        <v>39</v>
      </c>
      <c r="B62" s="60"/>
      <c r="C62" s="61" t="s">
        <v>40</v>
      </c>
      <c r="D62" s="51">
        <v>990</v>
      </c>
      <c r="E62" s="51">
        <v>1300</v>
      </c>
      <c r="F62" s="51">
        <v>1400</v>
      </c>
      <c r="G62" s="36"/>
      <c r="H62" s="36"/>
    </row>
    <row r="63" spans="1:8" ht="0.6" customHeight="1" outlineLevel="1">
      <c r="A63" s="39" t="s">
        <v>41</v>
      </c>
      <c r="B63" s="40"/>
      <c r="C63" s="41" t="s">
        <v>42</v>
      </c>
      <c r="D63" s="42">
        <v>853360.2</v>
      </c>
      <c r="E63" s="42">
        <v>0</v>
      </c>
      <c r="F63" s="42">
        <v>90000</v>
      </c>
      <c r="G63" s="36"/>
      <c r="H63" s="36"/>
    </row>
    <row r="64" spans="1:8" ht="18" customHeight="1">
      <c r="A64" s="54" t="s">
        <v>58</v>
      </c>
      <c r="B64" s="55" t="s">
        <v>44</v>
      </c>
      <c r="C64" s="56"/>
      <c r="D64" s="57">
        <f>D65+D66</f>
        <v>300</v>
      </c>
      <c r="E64" s="57">
        <v>300</v>
      </c>
      <c r="F64" s="57">
        <v>300</v>
      </c>
      <c r="G64" s="36"/>
      <c r="H64" s="36"/>
    </row>
    <row r="65" spans="1:8" outlineLevel="1">
      <c r="A65" s="59" t="s">
        <v>93</v>
      </c>
      <c r="B65" s="60"/>
      <c r="C65" s="61" t="s">
        <v>44</v>
      </c>
      <c r="D65" s="51">
        <v>200</v>
      </c>
      <c r="E65" s="51">
        <v>300</v>
      </c>
      <c r="F65" s="51">
        <v>300</v>
      </c>
      <c r="G65" s="36"/>
      <c r="H65" s="36"/>
    </row>
    <row r="66" spans="1:8" ht="13.5" outlineLevel="1" thickBot="1">
      <c r="A66" s="85" t="s">
        <v>78</v>
      </c>
      <c r="B66" s="86"/>
      <c r="C66" s="87"/>
      <c r="D66" s="88">
        <v>100</v>
      </c>
      <c r="E66" s="89"/>
      <c r="F66" s="89"/>
      <c r="G66" s="36"/>
      <c r="H66" s="36"/>
    </row>
    <row r="67" spans="1:8" ht="18" customHeight="1" thickBot="1">
      <c r="A67" s="91"/>
      <c r="B67" s="92" t="s">
        <v>45</v>
      </c>
      <c r="C67" s="93"/>
      <c r="D67" s="94">
        <f>D12+D23+D25+D28+D38+D49+D53+D56+D61+D64</f>
        <v>105166.23999999999</v>
      </c>
      <c r="E67" s="94">
        <f>E12+E23+E25+E28+E38+E49+E53+E56+E61+E64</f>
        <v>105575.81</v>
      </c>
      <c r="F67" s="95">
        <f>F12+F23+F25+F28+F38+F53+F56+F61+F64+F49</f>
        <v>57020.630000000005</v>
      </c>
      <c r="G67" s="36"/>
      <c r="H67" s="36"/>
    </row>
    <row r="68" spans="1:8" ht="12.75" customHeight="1">
      <c r="A68" s="36" t="s">
        <v>100</v>
      </c>
      <c r="B68" s="90"/>
      <c r="C68" s="90"/>
      <c r="D68" s="90">
        <v>3582.6</v>
      </c>
      <c r="E68" s="90">
        <v>1000</v>
      </c>
      <c r="F68" s="90">
        <v>1000</v>
      </c>
      <c r="G68" s="36"/>
      <c r="H68" s="36"/>
    </row>
    <row r="69" spans="1:8" ht="12.75" customHeight="1" thickBot="1">
      <c r="A69" s="83"/>
      <c r="B69" s="83"/>
      <c r="C69" s="83"/>
      <c r="D69" s="83">
        <v>0</v>
      </c>
      <c r="E69" s="83">
        <v>1500</v>
      </c>
      <c r="F69" s="83">
        <v>2300</v>
      </c>
    </row>
    <row r="70" spans="1:8" ht="12.75" customHeight="1" thickBot="1">
      <c r="A70" s="82" t="s">
        <v>101</v>
      </c>
      <c r="B70" s="83"/>
      <c r="C70" s="83"/>
      <c r="D70" s="94">
        <f>D67</f>
        <v>105166.23999999999</v>
      </c>
      <c r="E70" s="84">
        <v>106872.02</v>
      </c>
      <c r="F70" s="84">
        <v>58787.44</v>
      </c>
    </row>
    <row r="71" spans="1:8" ht="12.75" customHeight="1">
      <c r="F71" s="36" t="s">
        <v>102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71"/>
  <sheetViews>
    <sheetView showGridLines="0" topLeftCell="A53" workbookViewId="0">
      <selection activeCell="E50" sqref="E50"/>
    </sheetView>
  </sheetViews>
  <sheetFormatPr defaultRowHeight="12.75" customHeight="1" outlineLevelRow="1"/>
  <cols>
    <col min="1" max="1" width="30.7109375" customWidth="1"/>
    <col min="2" max="2" width="6.85546875" customWidth="1"/>
    <col min="3" max="3" width="6" customWidth="1"/>
    <col min="4" max="4" width="14.28515625" customWidth="1"/>
    <col min="5" max="6" width="14.7109375" customWidth="1"/>
    <col min="7" max="7" width="0.28515625" customWidth="1"/>
    <col min="8" max="10" width="9.140625" customWidth="1"/>
  </cols>
  <sheetData>
    <row r="1" spans="1:10">
      <c r="A1" s="101" t="s">
        <v>96</v>
      </c>
      <c r="B1" s="101"/>
      <c r="C1" s="101"/>
      <c r="D1" s="101"/>
      <c r="E1" s="101"/>
      <c r="F1" s="101"/>
      <c r="G1" s="30"/>
      <c r="H1" s="30"/>
      <c r="I1" s="30"/>
      <c r="J1" s="1"/>
    </row>
    <row r="2" spans="1:10">
      <c r="A2" s="8" t="s">
        <v>63</v>
      </c>
      <c r="B2" s="8"/>
      <c r="C2" s="8"/>
      <c r="D2" s="8"/>
      <c r="E2" s="8"/>
      <c r="F2" s="8"/>
      <c r="G2" s="30"/>
      <c r="H2" s="30"/>
      <c r="I2" s="30"/>
      <c r="J2" s="1"/>
    </row>
    <row r="3" spans="1:10" ht="14.25">
      <c r="A3" s="9"/>
      <c r="B3" s="9"/>
      <c r="C3" s="9"/>
      <c r="D3" s="9"/>
      <c r="E3" s="9" t="s">
        <v>62</v>
      </c>
      <c r="F3" s="9"/>
      <c r="G3" s="9"/>
      <c r="H3" s="9"/>
      <c r="I3" s="9"/>
      <c r="J3" s="2"/>
    </row>
    <row r="4" spans="1:10" ht="14.25">
      <c r="A4" s="9"/>
      <c r="B4" s="9"/>
      <c r="C4" s="9"/>
      <c r="D4" s="32"/>
      <c r="E4" s="33" t="s">
        <v>103</v>
      </c>
      <c r="F4" s="32"/>
      <c r="G4" s="34"/>
      <c r="H4" s="34"/>
      <c r="I4" s="2"/>
      <c r="J4" s="2"/>
    </row>
    <row r="5" spans="1:10" ht="3" hidden="1" customHeight="1">
      <c r="A5" s="30"/>
      <c r="B5" s="30"/>
      <c r="C5" s="30"/>
      <c r="D5" s="30"/>
      <c r="E5" s="30"/>
      <c r="F5" s="30"/>
      <c r="G5" s="30"/>
      <c r="H5" s="30"/>
      <c r="I5" s="1"/>
      <c r="J5" s="1"/>
    </row>
    <row r="6" spans="1:10" hidden="1">
      <c r="A6" s="102"/>
      <c r="B6" s="102"/>
      <c r="C6" s="102"/>
      <c r="D6" s="102"/>
      <c r="E6" s="102"/>
      <c r="F6" s="102"/>
      <c r="G6" s="102"/>
      <c r="H6" s="102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  <c r="H7" s="35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  <c r="H8" s="35"/>
    </row>
    <row r="9" spans="1:10" ht="32.450000000000003" customHeight="1">
      <c r="A9" s="100" t="s">
        <v>77</v>
      </c>
      <c r="B9" s="100"/>
      <c r="C9" s="100"/>
      <c r="D9" s="100"/>
      <c r="E9" s="100"/>
      <c r="F9" s="100"/>
      <c r="G9" s="100"/>
      <c r="H9" s="36"/>
    </row>
    <row r="10" spans="1:10" ht="1.1499999999999999" hidden="1" customHeight="1">
      <c r="A10" s="37"/>
      <c r="B10" s="37"/>
      <c r="C10" s="37"/>
      <c r="D10" s="37"/>
      <c r="E10" s="37"/>
      <c r="F10" s="37"/>
      <c r="G10" s="37"/>
      <c r="H10" s="37"/>
      <c r="I10" s="1"/>
      <c r="J10" s="1"/>
    </row>
    <row r="11" spans="1:10" ht="25.5">
      <c r="A11" s="38" t="s">
        <v>1</v>
      </c>
      <c r="B11" s="38" t="s">
        <v>0</v>
      </c>
      <c r="C11" s="38" t="s">
        <v>2</v>
      </c>
      <c r="D11" s="38" t="s">
        <v>90</v>
      </c>
      <c r="E11" s="38" t="s">
        <v>74</v>
      </c>
      <c r="F11" s="38" t="s">
        <v>91</v>
      </c>
      <c r="G11" s="36"/>
      <c r="H11" s="36"/>
    </row>
    <row r="12" spans="1:10" ht="18.600000000000001" customHeight="1">
      <c r="A12" s="54" t="s">
        <v>52</v>
      </c>
      <c r="B12" s="55" t="s">
        <v>46</v>
      </c>
      <c r="C12" s="56"/>
      <c r="D12" s="57">
        <f>D13+D14+D15+D16+D17+D18</f>
        <v>13844.289999999999</v>
      </c>
      <c r="E12" s="57">
        <f t="shared" ref="E12:F12" si="0">E13+E14+E15+E16+E17+E18</f>
        <v>12856.2</v>
      </c>
      <c r="F12" s="57">
        <f t="shared" si="0"/>
        <v>13243</v>
      </c>
      <c r="G12" s="36"/>
      <c r="H12" s="36"/>
    </row>
    <row r="13" spans="1:10" ht="76.5">
      <c r="A13" s="39" t="s">
        <v>13</v>
      </c>
      <c r="B13" s="40"/>
      <c r="C13" s="41" t="s">
        <v>14</v>
      </c>
      <c r="D13" s="42">
        <v>100</v>
      </c>
      <c r="E13" s="42">
        <v>100</v>
      </c>
      <c r="F13" s="42">
        <v>100</v>
      </c>
      <c r="G13" s="36"/>
      <c r="H13" s="36"/>
    </row>
    <row r="14" spans="1:10" ht="102">
      <c r="A14" s="39" t="s">
        <v>11</v>
      </c>
      <c r="B14" s="40"/>
      <c r="C14" s="41" t="s">
        <v>12</v>
      </c>
      <c r="D14" s="42">
        <v>12920</v>
      </c>
      <c r="E14" s="42">
        <v>12122</v>
      </c>
      <c r="F14" s="42">
        <v>12500</v>
      </c>
      <c r="G14" s="36"/>
      <c r="H14" s="36"/>
    </row>
    <row r="15" spans="1:10" ht="76.5">
      <c r="A15" s="39" t="s">
        <v>7</v>
      </c>
      <c r="B15" s="40"/>
      <c r="C15" s="41" t="s">
        <v>8</v>
      </c>
      <c r="D15" s="42">
        <v>180.89</v>
      </c>
      <c r="E15" s="42">
        <v>169.2</v>
      </c>
      <c r="F15" s="42">
        <v>173</v>
      </c>
      <c r="G15" s="36"/>
      <c r="H15" s="36"/>
    </row>
    <row r="16" spans="1:10" ht="19.899999999999999" hidden="1" customHeight="1">
      <c r="A16" s="39" t="s">
        <v>66</v>
      </c>
      <c r="B16" s="40"/>
      <c r="C16" s="41" t="s">
        <v>65</v>
      </c>
      <c r="D16" s="42">
        <v>0</v>
      </c>
      <c r="E16" s="42">
        <v>0</v>
      </c>
      <c r="F16" s="42">
        <v>0</v>
      </c>
      <c r="G16" s="36"/>
      <c r="H16" s="36"/>
    </row>
    <row r="17" spans="1:8" ht="37.15" customHeight="1">
      <c r="A17" s="39" t="s">
        <v>9</v>
      </c>
      <c r="B17" s="40"/>
      <c r="C17" s="41" t="s">
        <v>10</v>
      </c>
      <c r="D17" s="42">
        <v>100</v>
      </c>
      <c r="E17" s="42">
        <v>100</v>
      </c>
      <c r="F17" s="42">
        <v>100</v>
      </c>
      <c r="G17" s="36"/>
      <c r="H17" s="36"/>
    </row>
    <row r="18" spans="1:8" ht="31.15" customHeight="1" outlineLevel="1">
      <c r="A18" s="39" t="s">
        <v>5</v>
      </c>
      <c r="B18" s="40"/>
      <c r="C18" s="41" t="s">
        <v>6</v>
      </c>
      <c r="D18" s="42">
        <v>543.4</v>
      </c>
      <c r="E18" s="42">
        <v>365</v>
      </c>
      <c r="F18" s="42">
        <v>370</v>
      </c>
      <c r="G18" s="36"/>
      <c r="H18" s="36"/>
    </row>
    <row r="19" spans="1:8" ht="43.15" hidden="1" customHeight="1" outlineLevel="1">
      <c r="A19" s="39" t="s">
        <v>7</v>
      </c>
      <c r="B19" s="40"/>
      <c r="C19" s="41" t="s">
        <v>8</v>
      </c>
      <c r="D19" s="42">
        <v>150860</v>
      </c>
      <c r="E19" s="42">
        <v>156900</v>
      </c>
      <c r="F19" s="42">
        <v>163170</v>
      </c>
      <c r="G19" s="36"/>
      <c r="H19" s="36"/>
    </row>
    <row r="20" spans="1:8" ht="0.6" hidden="1" customHeight="1" outlineLevel="1">
      <c r="A20" s="39" t="s">
        <v>9</v>
      </c>
      <c r="B20" s="40"/>
      <c r="C20" s="41" t="s">
        <v>10</v>
      </c>
      <c r="D20" s="42">
        <v>100000</v>
      </c>
      <c r="E20" s="42">
        <v>100000</v>
      </c>
      <c r="F20" s="42">
        <v>100000</v>
      </c>
      <c r="G20" s="36"/>
      <c r="H20" s="36"/>
    </row>
    <row r="21" spans="1:8" ht="6" hidden="1" customHeight="1" outlineLevel="1">
      <c r="A21" s="39" t="s">
        <v>5</v>
      </c>
      <c r="B21" s="40"/>
      <c r="C21" s="41" t="s">
        <v>6</v>
      </c>
      <c r="D21" s="42">
        <v>301560</v>
      </c>
      <c r="E21" s="42">
        <v>350200</v>
      </c>
      <c r="F21" s="42">
        <v>363400</v>
      </c>
      <c r="G21" s="36"/>
      <c r="H21" s="36"/>
    </row>
    <row r="22" spans="1:8" ht="0.6" hidden="1" customHeight="1" outlineLevel="1">
      <c r="A22" s="39" t="s">
        <v>13</v>
      </c>
      <c r="B22" s="40"/>
      <c r="C22" s="41" t="s">
        <v>14</v>
      </c>
      <c r="D22" s="42">
        <v>200000</v>
      </c>
      <c r="E22" s="42">
        <v>200000</v>
      </c>
      <c r="F22" s="42">
        <v>200000</v>
      </c>
      <c r="G22" s="36"/>
      <c r="H22" s="36"/>
    </row>
    <row r="23" spans="1:8" ht="34.9" customHeight="1" outlineLevel="1">
      <c r="A23" s="54" t="s">
        <v>15</v>
      </c>
      <c r="B23" s="55"/>
      <c r="C23" s="56"/>
      <c r="D23" s="57">
        <f>D24</f>
        <v>297.39999999999998</v>
      </c>
      <c r="E23" s="57">
        <f t="shared" ref="E23:G23" si="1">E24</f>
        <v>285.8</v>
      </c>
      <c r="F23" s="57">
        <f t="shared" si="1"/>
        <v>292</v>
      </c>
      <c r="G23" s="42">
        <f t="shared" si="1"/>
        <v>0</v>
      </c>
      <c r="H23" s="36"/>
    </row>
    <row r="24" spans="1:8" ht="25.5" outlineLevel="1">
      <c r="A24" s="39" t="s">
        <v>15</v>
      </c>
      <c r="B24" s="40"/>
      <c r="C24" s="41" t="s">
        <v>16</v>
      </c>
      <c r="D24" s="51">
        <v>297.39999999999998</v>
      </c>
      <c r="E24" s="51">
        <v>285.8</v>
      </c>
      <c r="F24" s="51">
        <v>292</v>
      </c>
      <c r="G24" s="36"/>
      <c r="H24" s="36"/>
    </row>
    <row r="25" spans="1:8" ht="25.15" customHeight="1">
      <c r="A25" s="39" t="s">
        <v>53</v>
      </c>
      <c r="B25" s="40" t="s">
        <v>47</v>
      </c>
      <c r="C25" s="41"/>
      <c r="D25" s="42">
        <f>D26</f>
        <v>150</v>
      </c>
      <c r="E25" s="42">
        <f t="shared" ref="E25:G25" si="2">E26</f>
        <v>300</v>
      </c>
      <c r="F25" s="42">
        <f t="shared" si="2"/>
        <v>150</v>
      </c>
      <c r="G25" s="42">
        <f t="shared" si="2"/>
        <v>0</v>
      </c>
      <c r="H25" s="36"/>
    </row>
    <row r="26" spans="1:8" ht="39.6" customHeight="1" outlineLevel="1">
      <c r="A26" s="39" t="s">
        <v>17</v>
      </c>
      <c r="B26" s="40"/>
      <c r="C26" s="41" t="s">
        <v>18</v>
      </c>
      <c r="D26" s="51">
        <v>150</v>
      </c>
      <c r="E26" s="51">
        <v>300</v>
      </c>
      <c r="F26" s="51">
        <v>150</v>
      </c>
      <c r="G26" s="36"/>
      <c r="H26" s="36"/>
    </row>
    <row r="27" spans="1:8" ht="25.5" hidden="1" outlineLevel="1">
      <c r="A27" s="64" t="s">
        <v>19</v>
      </c>
      <c r="B27" s="65"/>
      <c r="C27" s="66" t="s">
        <v>20</v>
      </c>
      <c r="D27" s="67">
        <v>0</v>
      </c>
      <c r="E27" s="68">
        <v>0</v>
      </c>
      <c r="F27" s="68">
        <v>0</v>
      </c>
      <c r="G27" s="44"/>
      <c r="H27" s="36"/>
    </row>
    <row r="28" spans="1:8">
      <c r="A28" s="73" t="s">
        <v>54</v>
      </c>
      <c r="B28" s="73" t="s">
        <v>48</v>
      </c>
      <c r="C28" s="74"/>
      <c r="D28" s="75">
        <f>D29+D30+D34+D35</f>
        <v>29790.29</v>
      </c>
      <c r="E28" s="75">
        <f t="shared" ref="E28:F28" si="3">E29+E30+E34+E35</f>
        <v>24168</v>
      </c>
      <c r="F28" s="75">
        <f t="shared" si="3"/>
        <v>11583.8</v>
      </c>
      <c r="G28" s="45">
        <f>G31+G32+G33+G34+G35+G37</f>
        <v>0</v>
      </c>
      <c r="H28" s="45"/>
    </row>
    <row r="29" spans="1:8" ht="36">
      <c r="A29" s="69" t="s">
        <v>88</v>
      </c>
      <c r="B29" s="70"/>
      <c r="C29" s="71" t="s">
        <v>28</v>
      </c>
      <c r="D29" s="72">
        <v>60</v>
      </c>
      <c r="E29" s="72">
        <v>60</v>
      </c>
      <c r="F29" s="72">
        <v>60</v>
      </c>
      <c r="G29" s="45"/>
      <c r="H29" s="45"/>
    </row>
    <row r="30" spans="1:8">
      <c r="A30" s="54" t="s">
        <v>87</v>
      </c>
      <c r="B30" s="55"/>
      <c r="C30" s="56" t="s">
        <v>22</v>
      </c>
      <c r="D30" s="80">
        <v>29510.29</v>
      </c>
      <c r="E30" s="57">
        <f t="shared" ref="E30:F30" si="4">E31+E32+E33</f>
        <v>23788</v>
      </c>
      <c r="F30" s="57">
        <f t="shared" si="4"/>
        <v>11143.8</v>
      </c>
      <c r="G30" s="45"/>
      <c r="H30" s="45"/>
    </row>
    <row r="31" spans="1:8">
      <c r="A31" s="31" t="s">
        <v>82</v>
      </c>
      <c r="B31" s="40"/>
      <c r="C31" s="41" t="s">
        <v>22</v>
      </c>
      <c r="D31" s="78">
        <v>0</v>
      </c>
      <c r="E31" s="51"/>
      <c r="F31" s="51"/>
      <c r="G31" s="45"/>
      <c r="H31" s="36"/>
    </row>
    <row r="32" spans="1:8">
      <c r="A32" s="29" t="s">
        <v>81</v>
      </c>
      <c r="B32" s="40"/>
      <c r="C32" s="46" t="s">
        <v>22</v>
      </c>
      <c r="D32" s="81">
        <v>25739.29</v>
      </c>
      <c r="E32" s="43">
        <v>20980</v>
      </c>
      <c r="F32" s="43">
        <v>7143.8</v>
      </c>
      <c r="G32" s="45"/>
      <c r="H32" s="36"/>
    </row>
    <row r="33" spans="1:8" ht="24" outlineLevel="1">
      <c r="A33" s="31" t="s">
        <v>89</v>
      </c>
      <c r="B33" s="40"/>
      <c r="C33" s="41" t="s">
        <v>22</v>
      </c>
      <c r="D33" s="80">
        <v>3770.7</v>
      </c>
      <c r="E33" s="76">
        <v>2808</v>
      </c>
      <c r="F33" s="76">
        <v>4000</v>
      </c>
      <c r="G33" s="36"/>
      <c r="H33" s="36"/>
    </row>
    <row r="34" spans="1:8" ht="32.450000000000003" customHeight="1" outlineLevel="1">
      <c r="A34" s="7" t="s">
        <v>23</v>
      </c>
      <c r="B34" s="40"/>
      <c r="C34" s="41" t="s">
        <v>24</v>
      </c>
      <c r="D34" s="78">
        <v>200</v>
      </c>
      <c r="E34" s="51">
        <v>300</v>
      </c>
      <c r="F34" s="51">
        <v>360</v>
      </c>
      <c r="G34" s="36"/>
      <c r="H34" s="36"/>
    </row>
    <row r="35" spans="1:8" ht="39.6" customHeight="1" outlineLevel="1">
      <c r="A35" s="7" t="s">
        <v>76</v>
      </c>
      <c r="B35" s="40"/>
      <c r="C35" s="41" t="s">
        <v>24</v>
      </c>
      <c r="D35" s="78">
        <v>20</v>
      </c>
      <c r="E35" s="51">
        <v>20</v>
      </c>
      <c r="F35" s="51">
        <v>20</v>
      </c>
      <c r="G35" s="36"/>
      <c r="H35" s="36"/>
    </row>
    <row r="36" spans="1:8" ht="20.45" hidden="1" customHeight="1" outlineLevel="1">
      <c r="A36" s="39" t="s">
        <v>25</v>
      </c>
      <c r="B36" s="40"/>
      <c r="C36" s="41" t="s">
        <v>26</v>
      </c>
      <c r="D36" s="51">
        <v>0</v>
      </c>
      <c r="E36" s="51">
        <v>200000</v>
      </c>
      <c r="F36" s="51">
        <v>100000</v>
      </c>
      <c r="G36" s="36"/>
      <c r="H36" s="36"/>
    </row>
    <row r="37" spans="1:8" ht="16.899999999999999" hidden="1" customHeight="1" outlineLevel="1">
      <c r="A37" s="39" t="s">
        <v>27</v>
      </c>
      <c r="B37" s="40"/>
      <c r="C37" s="41" t="s">
        <v>28</v>
      </c>
      <c r="D37" s="51">
        <v>60</v>
      </c>
      <c r="E37" s="51">
        <v>60</v>
      </c>
      <c r="F37" s="51">
        <v>60</v>
      </c>
      <c r="G37" s="36"/>
      <c r="H37" s="36"/>
    </row>
    <row r="38" spans="1:8" ht="23.45" customHeight="1" collapsed="1">
      <c r="A38" s="54" t="s">
        <v>55</v>
      </c>
      <c r="B38" s="55" t="s">
        <v>49</v>
      </c>
      <c r="C38" s="56"/>
      <c r="D38" s="57">
        <f>D40+D43+D46</f>
        <v>28742.409999999996</v>
      </c>
      <c r="E38" s="57">
        <f t="shared" ref="E38:F38" si="5">E40+E43+E46</f>
        <v>46810.119999999995</v>
      </c>
      <c r="F38" s="57">
        <f t="shared" si="5"/>
        <v>13313.220000000001</v>
      </c>
      <c r="G38" s="36"/>
      <c r="H38" s="36"/>
    </row>
    <row r="39" spans="1:8" ht="19.899999999999999" hidden="1" customHeight="1" outlineLevel="1">
      <c r="A39" s="39"/>
      <c r="B39" s="40"/>
      <c r="C39" s="41"/>
      <c r="D39" s="42"/>
      <c r="E39" s="42"/>
      <c r="F39" s="42"/>
      <c r="G39" s="36"/>
      <c r="H39" s="36"/>
    </row>
    <row r="40" spans="1:8" outlineLevel="1">
      <c r="A40" s="39" t="s">
        <v>31</v>
      </c>
      <c r="B40" s="40"/>
      <c r="C40" s="41" t="s">
        <v>32</v>
      </c>
      <c r="D40" s="77">
        <f>D41+D42</f>
        <v>5206.09</v>
      </c>
      <c r="E40" s="42">
        <f t="shared" ref="E40:F40" si="6">E41+E42</f>
        <v>1445</v>
      </c>
      <c r="F40" s="42">
        <f t="shared" si="6"/>
        <v>6396.6</v>
      </c>
      <c r="G40" s="36"/>
      <c r="H40" s="36"/>
    </row>
    <row r="41" spans="1:8" outlineLevel="1">
      <c r="A41" s="62" t="s">
        <v>83</v>
      </c>
      <c r="B41" s="40"/>
      <c r="C41" s="41"/>
      <c r="D41" s="78">
        <v>3683.58</v>
      </c>
      <c r="E41" s="51">
        <v>1445</v>
      </c>
      <c r="F41" s="51">
        <v>1345</v>
      </c>
      <c r="G41" s="36"/>
      <c r="H41" s="36"/>
    </row>
    <row r="42" spans="1:8" outlineLevel="1">
      <c r="A42" s="62" t="s">
        <v>78</v>
      </c>
      <c r="B42" s="40"/>
      <c r="C42" s="41"/>
      <c r="D42" s="79">
        <v>1522.51</v>
      </c>
      <c r="E42" s="52">
        <v>0</v>
      </c>
      <c r="F42" s="52">
        <v>5051.6000000000004</v>
      </c>
      <c r="G42" s="36"/>
      <c r="H42" s="36"/>
    </row>
    <row r="43" spans="1:8" outlineLevel="1">
      <c r="A43" s="39" t="s">
        <v>33</v>
      </c>
      <c r="B43" s="40"/>
      <c r="C43" s="41" t="s">
        <v>34</v>
      </c>
      <c r="D43" s="77">
        <f>D44+D45</f>
        <v>12522.33</v>
      </c>
      <c r="E43" s="42">
        <f t="shared" ref="E43:F43" si="7">E44+E45</f>
        <v>37668.519999999997</v>
      </c>
      <c r="F43" s="42">
        <f t="shared" si="7"/>
        <v>616.62</v>
      </c>
      <c r="G43" s="36"/>
      <c r="H43" s="36"/>
    </row>
    <row r="44" spans="1:8" outlineLevel="1">
      <c r="A44" s="59" t="s">
        <v>83</v>
      </c>
      <c r="B44" s="40"/>
      <c r="C44" s="41"/>
      <c r="D44" s="51">
        <v>1703.83</v>
      </c>
      <c r="E44" s="51">
        <v>1201.52</v>
      </c>
      <c r="F44" s="51">
        <v>616.62</v>
      </c>
      <c r="G44" s="36"/>
      <c r="H44" s="36"/>
    </row>
    <row r="45" spans="1:8" outlineLevel="1">
      <c r="A45" s="59" t="s">
        <v>78</v>
      </c>
      <c r="B45" s="40"/>
      <c r="C45" s="41"/>
      <c r="D45" s="52">
        <v>10818.5</v>
      </c>
      <c r="E45" s="52">
        <v>36467</v>
      </c>
      <c r="F45" s="52">
        <v>0</v>
      </c>
      <c r="G45" s="36"/>
      <c r="H45" s="36"/>
    </row>
    <row r="46" spans="1:8" outlineLevel="1">
      <c r="A46" s="39" t="s">
        <v>29</v>
      </c>
      <c r="B46" s="40"/>
      <c r="C46" s="41" t="s">
        <v>30</v>
      </c>
      <c r="D46" s="42">
        <f>D47+D48</f>
        <v>11013.99</v>
      </c>
      <c r="E46" s="42">
        <f t="shared" ref="E46:F46" si="8">E47+E48</f>
        <v>7696.6</v>
      </c>
      <c r="F46" s="42">
        <f t="shared" si="8"/>
        <v>6300</v>
      </c>
      <c r="G46" s="36"/>
      <c r="H46" s="36"/>
    </row>
    <row r="47" spans="1:8" outlineLevel="1">
      <c r="A47" s="59" t="s">
        <v>84</v>
      </c>
      <c r="B47" s="40"/>
      <c r="C47" s="41"/>
      <c r="D47" s="51">
        <v>8056.49</v>
      </c>
      <c r="E47" s="51">
        <v>5876.6</v>
      </c>
      <c r="F47" s="51">
        <v>6300</v>
      </c>
      <c r="G47" s="36"/>
      <c r="H47" s="36"/>
    </row>
    <row r="48" spans="1:8" outlineLevel="1">
      <c r="A48" s="59" t="s">
        <v>78</v>
      </c>
      <c r="B48" s="40"/>
      <c r="C48" s="41"/>
      <c r="D48" s="53">
        <v>2957.5</v>
      </c>
      <c r="E48" s="53">
        <v>1820</v>
      </c>
      <c r="F48" s="53"/>
      <c r="G48" s="36"/>
      <c r="H48" s="36"/>
    </row>
    <row r="49" spans="1:8" ht="25.5" outlineLevel="1">
      <c r="A49" s="54" t="s">
        <v>85</v>
      </c>
      <c r="B49" s="55" t="s">
        <v>79</v>
      </c>
      <c r="C49" s="56"/>
      <c r="D49" s="57">
        <f>D50</f>
        <v>544.20000000000005</v>
      </c>
      <c r="E49" s="57">
        <f t="shared" ref="E49:F49" si="9">E50</f>
        <v>4037.3</v>
      </c>
      <c r="F49" s="57">
        <f t="shared" si="9"/>
        <v>400</v>
      </c>
      <c r="G49" s="36"/>
      <c r="H49" s="36"/>
    </row>
    <row r="50" spans="1:8" ht="25.5" outlineLevel="1">
      <c r="A50" s="39" t="s">
        <v>86</v>
      </c>
      <c r="B50" s="40"/>
      <c r="C50" s="41" t="s">
        <v>80</v>
      </c>
      <c r="D50" s="51">
        <f>D51+D52</f>
        <v>544.20000000000005</v>
      </c>
      <c r="E50" s="51">
        <f>E51+E52</f>
        <v>4037.3</v>
      </c>
      <c r="F50" s="51">
        <v>400</v>
      </c>
      <c r="G50" s="36"/>
      <c r="H50" s="36"/>
    </row>
    <row r="51" spans="1:8" outlineLevel="1">
      <c r="A51" s="59" t="s">
        <v>84</v>
      </c>
      <c r="B51" s="40"/>
      <c r="C51" s="41"/>
      <c r="D51" s="51">
        <v>200</v>
      </c>
      <c r="E51" s="51">
        <v>600</v>
      </c>
      <c r="F51" s="51">
        <v>400</v>
      </c>
      <c r="G51" s="36"/>
      <c r="H51" s="36"/>
    </row>
    <row r="52" spans="1:8" outlineLevel="1">
      <c r="A52" s="63" t="s">
        <v>78</v>
      </c>
      <c r="B52" s="40"/>
      <c r="C52" s="41"/>
      <c r="D52" s="43">
        <v>344.2</v>
      </c>
      <c r="E52" s="43">
        <v>3437.3</v>
      </c>
      <c r="F52" s="43"/>
      <c r="G52" s="36"/>
      <c r="H52" s="36"/>
    </row>
    <row r="53" spans="1:8" ht="20.45" customHeight="1">
      <c r="A53" s="54" t="s">
        <v>56</v>
      </c>
      <c r="B53" s="55" t="s">
        <v>50</v>
      </c>
      <c r="C53" s="56"/>
      <c r="D53" s="57">
        <f>D54+D55</f>
        <v>438.72</v>
      </c>
      <c r="E53" s="57">
        <f t="shared" ref="E53:F53" si="10">E54</f>
        <v>383</v>
      </c>
      <c r="F53" s="57">
        <f t="shared" si="10"/>
        <v>400</v>
      </c>
      <c r="G53" s="36"/>
      <c r="H53" s="36"/>
    </row>
    <row r="54" spans="1:8" outlineLevel="1">
      <c r="A54" s="58" t="s">
        <v>98</v>
      </c>
      <c r="B54" s="60"/>
      <c r="C54" s="61" t="s">
        <v>36</v>
      </c>
      <c r="D54" s="51">
        <v>372</v>
      </c>
      <c r="E54" s="51">
        <v>383</v>
      </c>
      <c r="F54" s="51">
        <v>400</v>
      </c>
      <c r="G54" s="36"/>
      <c r="H54" s="36"/>
    </row>
    <row r="55" spans="1:8" outlineLevel="1">
      <c r="A55" s="58" t="s">
        <v>99</v>
      </c>
      <c r="B55" s="60"/>
      <c r="C55" s="61"/>
      <c r="D55" s="51">
        <v>66.72</v>
      </c>
      <c r="E55" s="51"/>
      <c r="F55" s="51"/>
      <c r="G55" s="36"/>
      <c r="H55" s="36"/>
    </row>
    <row r="56" spans="1:8" ht="38.25">
      <c r="A56" s="54" t="s">
        <v>57</v>
      </c>
      <c r="B56" s="55" t="s">
        <v>51</v>
      </c>
      <c r="C56" s="56"/>
      <c r="D56" s="57">
        <f>D57</f>
        <v>16302.34</v>
      </c>
      <c r="E56" s="57">
        <f>E57</f>
        <v>14920</v>
      </c>
      <c r="F56" s="57">
        <f>F57</f>
        <v>15400</v>
      </c>
      <c r="G56" s="36"/>
      <c r="H56" s="36"/>
    </row>
    <row r="57" spans="1:8" outlineLevel="1">
      <c r="A57" s="39" t="s">
        <v>37</v>
      </c>
      <c r="B57" s="40"/>
      <c r="C57" s="41" t="s">
        <v>38</v>
      </c>
      <c r="D57" s="42">
        <f>D58+D59+D60</f>
        <v>16302.34</v>
      </c>
      <c r="E57" s="42">
        <v>14920</v>
      </c>
      <c r="F57" s="42">
        <v>15400</v>
      </c>
      <c r="G57" s="36"/>
      <c r="H57" s="36"/>
    </row>
    <row r="58" spans="1:8" outlineLevel="1">
      <c r="A58" s="59" t="s">
        <v>94</v>
      </c>
      <c r="B58" s="40"/>
      <c r="C58" s="41"/>
      <c r="D58" s="42">
        <v>12292.6</v>
      </c>
      <c r="E58" s="42"/>
      <c r="F58" s="42"/>
      <c r="G58" s="36"/>
      <c r="H58" s="36"/>
    </row>
    <row r="59" spans="1:8" outlineLevel="1">
      <c r="A59" s="59" t="s">
        <v>78</v>
      </c>
      <c r="B59" s="40"/>
      <c r="C59" s="41"/>
      <c r="D59" s="43">
        <v>3689.74</v>
      </c>
      <c r="E59" s="42"/>
      <c r="F59" s="42"/>
      <c r="G59" s="36"/>
      <c r="H59" s="36"/>
    </row>
    <row r="60" spans="1:8" outlineLevel="1">
      <c r="A60" s="59" t="s">
        <v>95</v>
      </c>
      <c r="B60" s="40"/>
      <c r="C60" s="41"/>
      <c r="D60" s="43">
        <v>320</v>
      </c>
      <c r="E60" s="42"/>
      <c r="F60" s="42"/>
      <c r="G60" s="36"/>
      <c r="H60" s="36"/>
    </row>
    <row r="61" spans="1:8" ht="25.9" customHeight="1">
      <c r="A61" s="54" t="s">
        <v>39</v>
      </c>
      <c r="B61" s="55" t="s">
        <v>59</v>
      </c>
      <c r="C61" s="56"/>
      <c r="D61" s="57">
        <f>D62</f>
        <v>1250</v>
      </c>
      <c r="E61" s="57">
        <f t="shared" ref="E61:F61" si="11">E62</f>
        <v>1300</v>
      </c>
      <c r="F61" s="57">
        <f t="shared" si="11"/>
        <v>1400</v>
      </c>
      <c r="G61" s="36"/>
      <c r="H61" s="36"/>
    </row>
    <row r="62" spans="1:8" outlineLevel="1">
      <c r="A62" s="58" t="s">
        <v>39</v>
      </c>
      <c r="B62" s="60"/>
      <c r="C62" s="61" t="s">
        <v>40</v>
      </c>
      <c r="D62" s="51">
        <v>1250</v>
      </c>
      <c r="E62" s="51">
        <v>1300</v>
      </c>
      <c r="F62" s="51">
        <v>1400</v>
      </c>
      <c r="G62" s="36"/>
      <c r="H62" s="36"/>
    </row>
    <row r="63" spans="1:8" ht="0.6" customHeight="1" outlineLevel="1">
      <c r="A63" s="39" t="s">
        <v>41</v>
      </c>
      <c r="B63" s="40"/>
      <c r="C63" s="41" t="s">
        <v>42</v>
      </c>
      <c r="D63" s="42">
        <v>853360.2</v>
      </c>
      <c r="E63" s="42">
        <v>0</v>
      </c>
      <c r="F63" s="42">
        <v>90000</v>
      </c>
      <c r="G63" s="36"/>
      <c r="H63" s="36"/>
    </row>
    <row r="64" spans="1:8" ht="18" customHeight="1">
      <c r="A64" s="54" t="s">
        <v>58</v>
      </c>
      <c r="B64" s="55" t="s">
        <v>44</v>
      </c>
      <c r="C64" s="56"/>
      <c r="D64" s="57">
        <f>D65+D66</f>
        <v>300</v>
      </c>
      <c r="E64" s="57">
        <v>300</v>
      </c>
      <c r="F64" s="57">
        <v>300</v>
      </c>
      <c r="G64" s="36"/>
      <c r="H64" s="36"/>
    </row>
    <row r="65" spans="1:8" outlineLevel="1">
      <c r="A65" s="59" t="s">
        <v>93</v>
      </c>
      <c r="B65" s="60"/>
      <c r="C65" s="61" t="s">
        <v>44</v>
      </c>
      <c r="D65" s="51">
        <v>200</v>
      </c>
      <c r="E65" s="51">
        <v>300</v>
      </c>
      <c r="F65" s="51">
        <v>300</v>
      </c>
      <c r="G65" s="36"/>
      <c r="H65" s="36"/>
    </row>
    <row r="66" spans="1:8" ht="13.5" outlineLevel="1" thickBot="1">
      <c r="A66" s="85" t="s">
        <v>78</v>
      </c>
      <c r="B66" s="86"/>
      <c r="C66" s="87"/>
      <c r="D66" s="88">
        <v>100</v>
      </c>
      <c r="E66" s="89"/>
      <c r="F66" s="89"/>
      <c r="G66" s="36"/>
      <c r="H66" s="36"/>
    </row>
    <row r="67" spans="1:8" ht="18" customHeight="1" thickBot="1">
      <c r="A67" s="91"/>
      <c r="B67" s="92" t="s">
        <v>45</v>
      </c>
      <c r="C67" s="93"/>
      <c r="D67" s="94">
        <f>D12+D23+D25+D28+D38+D49+D53+D56+D61+D64</f>
        <v>91659.64999999998</v>
      </c>
      <c r="E67" s="94">
        <f>E12+E23+E25+E28+E38+E49+E53+E56+E61+E64</f>
        <v>105360.42</v>
      </c>
      <c r="F67" s="95">
        <f>F12+F23+F25+F28+F38+F53+F56+F61+F64+F49</f>
        <v>56482.020000000004</v>
      </c>
      <c r="G67" s="36"/>
      <c r="H67" s="36"/>
    </row>
    <row r="68" spans="1:8" ht="12.75" customHeight="1">
      <c r="A68" s="36" t="s">
        <v>100</v>
      </c>
      <c r="B68" s="90"/>
      <c r="C68" s="90"/>
      <c r="D68" s="90">
        <v>1810.06</v>
      </c>
      <c r="E68" s="90">
        <v>1000</v>
      </c>
      <c r="F68" s="90">
        <v>1000</v>
      </c>
      <c r="G68" s="36"/>
      <c r="H68" s="36"/>
    </row>
    <row r="69" spans="1:8" ht="12.75" customHeight="1" thickBot="1">
      <c r="A69" s="83"/>
      <c r="B69" s="83"/>
      <c r="C69" s="83"/>
      <c r="D69" s="83">
        <v>0</v>
      </c>
      <c r="E69" s="83">
        <v>1500</v>
      </c>
      <c r="F69" s="83">
        <v>1100</v>
      </c>
    </row>
    <row r="70" spans="1:8" ht="12.75" customHeight="1" thickBot="1">
      <c r="A70" s="82" t="s">
        <v>101</v>
      </c>
      <c r="B70" s="83"/>
      <c r="C70" s="83"/>
      <c r="D70" s="94">
        <f>D67</f>
        <v>91659.64999999998</v>
      </c>
      <c r="E70" s="84">
        <v>106860.42</v>
      </c>
      <c r="F70" s="84">
        <v>57582.02</v>
      </c>
    </row>
    <row r="71" spans="1:8" ht="12.75" customHeight="1">
      <c r="F71" s="36" t="s">
        <v>102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67"/>
  <sheetViews>
    <sheetView showGridLines="0" topLeftCell="A53" workbookViewId="0">
      <selection activeCell="E71" sqref="E71"/>
    </sheetView>
  </sheetViews>
  <sheetFormatPr defaultRowHeight="12.75" customHeight="1" outlineLevelRow="1"/>
  <cols>
    <col min="1" max="1" width="30.7109375" customWidth="1"/>
    <col min="2" max="2" width="6.85546875" customWidth="1"/>
    <col min="3" max="3" width="6" customWidth="1"/>
    <col min="4" max="4" width="14.28515625" customWidth="1"/>
    <col min="5" max="6" width="14.7109375" customWidth="1"/>
    <col min="7" max="7" width="0.28515625" customWidth="1"/>
    <col min="8" max="10" width="9.140625" customWidth="1"/>
  </cols>
  <sheetData>
    <row r="1" spans="1:10">
      <c r="A1" s="101" t="s">
        <v>96</v>
      </c>
      <c r="B1" s="101"/>
      <c r="C1" s="101"/>
      <c r="D1" s="101"/>
      <c r="E1" s="101"/>
      <c r="F1" s="101"/>
      <c r="G1" s="30"/>
      <c r="H1" s="30"/>
      <c r="I1" s="30"/>
      <c r="J1" s="1"/>
    </row>
    <row r="2" spans="1:10">
      <c r="A2" s="8" t="s">
        <v>63</v>
      </c>
      <c r="B2" s="8"/>
      <c r="C2" s="8"/>
      <c r="D2" s="8"/>
      <c r="E2" s="8"/>
      <c r="F2" s="8"/>
      <c r="G2" s="30"/>
      <c r="H2" s="30"/>
      <c r="I2" s="30"/>
      <c r="J2" s="1"/>
    </row>
    <row r="3" spans="1:10" ht="14.25">
      <c r="A3" s="9"/>
      <c r="B3" s="9"/>
      <c r="C3" s="9"/>
      <c r="D3" s="9"/>
      <c r="E3" s="9" t="s">
        <v>62</v>
      </c>
      <c r="F3" s="9"/>
      <c r="G3" s="9"/>
      <c r="H3" s="9"/>
      <c r="I3" s="9"/>
      <c r="J3" s="2"/>
    </row>
    <row r="4" spans="1:10" ht="14.25">
      <c r="A4" s="9"/>
      <c r="B4" s="9"/>
      <c r="C4" s="9"/>
      <c r="D4" s="32"/>
      <c r="E4" s="33" t="s">
        <v>97</v>
      </c>
      <c r="F4" s="32"/>
      <c r="G4" s="34"/>
      <c r="H4" s="34"/>
      <c r="I4" s="2"/>
      <c r="J4" s="2"/>
    </row>
    <row r="5" spans="1:10" ht="3" hidden="1" customHeight="1">
      <c r="A5" s="30"/>
      <c r="B5" s="30"/>
      <c r="C5" s="30"/>
      <c r="D5" s="30"/>
      <c r="E5" s="30"/>
      <c r="F5" s="30"/>
      <c r="G5" s="30"/>
      <c r="H5" s="30"/>
      <c r="I5" s="1"/>
      <c r="J5" s="1"/>
    </row>
    <row r="6" spans="1:10" hidden="1">
      <c r="A6" s="102"/>
      <c r="B6" s="102"/>
      <c r="C6" s="102"/>
      <c r="D6" s="102"/>
      <c r="E6" s="102"/>
      <c r="F6" s="102"/>
      <c r="G6" s="102"/>
      <c r="H6" s="102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  <c r="H7" s="35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  <c r="H8" s="35"/>
    </row>
    <row r="9" spans="1:10" ht="32.450000000000003" customHeight="1">
      <c r="A9" s="100" t="s">
        <v>77</v>
      </c>
      <c r="B9" s="100"/>
      <c r="C9" s="100"/>
      <c r="D9" s="100"/>
      <c r="E9" s="100"/>
      <c r="F9" s="100"/>
      <c r="G9" s="100"/>
      <c r="H9" s="36"/>
    </row>
    <row r="10" spans="1:10" ht="1.1499999999999999" hidden="1" customHeight="1">
      <c r="A10" s="37"/>
      <c r="B10" s="37"/>
      <c r="C10" s="37"/>
      <c r="D10" s="37"/>
      <c r="E10" s="37"/>
      <c r="F10" s="37"/>
      <c r="G10" s="37"/>
      <c r="H10" s="37"/>
      <c r="I10" s="1"/>
      <c r="J10" s="1"/>
    </row>
    <row r="11" spans="1:10" ht="25.5">
      <c r="A11" s="38" t="s">
        <v>1</v>
      </c>
      <c r="B11" s="38" t="s">
        <v>0</v>
      </c>
      <c r="C11" s="38" t="s">
        <v>2</v>
      </c>
      <c r="D11" s="38" t="s">
        <v>90</v>
      </c>
      <c r="E11" s="38" t="s">
        <v>74</v>
      </c>
      <c r="F11" s="38" t="s">
        <v>91</v>
      </c>
      <c r="G11" s="36"/>
      <c r="H11" s="36"/>
    </row>
    <row r="12" spans="1:10" ht="18.600000000000001" customHeight="1">
      <c r="A12" s="54" t="s">
        <v>52</v>
      </c>
      <c r="B12" s="55" t="s">
        <v>46</v>
      </c>
      <c r="C12" s="56"/>
      <c r="D12" s="57">
        <f>D13+D14+D15+D16+D17+D18</f>
        <v>13244.289999999999</v>
      </c>
      <c r="E12" s="57">
        <f t="shared" ref="E12:F12" si="0">E13+E14+E15+E16+E17+E18</f>
        <v>12856.2</v>
      </c>
      <c r="F12" s="57">
        <f t="shared" si="0"/>
        <v>13243</v>
      </c>
      <c r="G12" s="36"/>
      <c r="H12" s="36"/>
    </row>
    <row r="13" spans="1:10" ht="76.5">
      <c r="A13" s="39" t="s">
        <v>13</v>
      </c>
      <c r="B13" s="40"/>
      <c r="C13" s="41" t="s">
        <v>14</v>
      </c>
      <c r="D13" s="42">
        <v>100</v>
      </c>
      <c r="E13" s="42">
        <v>100</v>
      </c>
      <c r="F13" s="42">
        <v>100</v>
      </c>
      <c r="G13" s="36"/>
      <c r="H13" s="36"/>
    </row>
    <row r="14" spans="1:10" ht="102">
      <c r="A14" s="39" t="s">
        <v>11</v>
      </c>
      <c r="B14" s="40"/>
      <c r="C14" s="41" t="s">
        <v>12</v>
      </c>
      <c r="D14" s="42">
        <v>12500</v>
      </c>
      <c r="E14" s="42">
        <v>12122</v>
      </c>
      <c r="F14" s="42">
        <v>12500</v>
      </c>
      <c r="G14" s="36"/>
      <c r="H14" s="36"/>
    </row>
    <row r="15" spans="1:10" ht="76.5">
      <c r="A15" s="39" t="s">
        <v>7</v>
      </c>
      <c r="B15" s="40"/>
      <c r="C15" s="41" t="s">
        <v>8</v>
      </c>
      <c r="D15" s="42">
        <v>180.89</v>
      </c>
      <c r="E15" s="42">
        <v>169.2</v>
      </c>
      <c r="F15" s="42">
        <v>173</v>
      </c>
      <c r="G15" s="36"/>
      <c r="H15" s="36"/>
    </row>
    <row r="16" spans="1:10" ht="19.899999999999999" hidden="1" customHeight="1">
      <c r="A16" s="39" t="s">
        <v>66</v>
      </c>
      <c r="B16" s="40"/>
      <c r="C16" s="41" t="s">
        <v>65</v>
      </c>
      <c r="D16" s="42">
        <v>0</v>
      </c>
      <c r="E16" s="42">
        <v>0</v>
      </c>
      <c r="F16" s="42">
        <v>0</v>
      </c>
      <c r="G16" s="36"/>
      <c r="H16" s="36"/>
    </row>
    <row r="17" spans="1:8" ht="37.15" customHeight="1">
      <c r="A17" s="39" t="s">
        <v>9</v>
      </c>
      <c r="B17" s="40"/>
      <c r="C17" s="41" t="s">
        <v>10</v>
      </c>
      <c r="D17" s="42">
        <v>100</v>
      </c>
      <c r="E17" s="42">
        <v>100</v>
      </c>
      <c r="F17" s="42">
        <v>100</v>
      </c>
      <c r="G17" s="36"/>
      <c r="H17" s="36"/>
    </row>
    <row r="18" spans="1:8" ht="31.15" customHeight="1" outlineLevel="1">
      <c r="A18" s="39" t="s">
        <v>5</v>
      </c>
      <c r="B18" s="40"/>
      <c r="C18" s="41" t="s">
        <v>6</v>
      </c>
      <c r="D18" s="42">
        <v>363.4</v>
      </c>
      <c r="E18" s="42">
        <v>365</v>
      </c>
      <c r="F18" s="42">
        <v>370</v>
      </c>
      <c r="G18" s="36"/>
      <c r="H18" s="36"/>
    </row>
    <row r="19" spans="1:8" ht="43.15" hidden="1" customHeight="1" outlineLevel="1">
      <c r="A19" s="39" t="s">
        <v>7</v>
      </c>
      <c r="B19" s="40"/>
      <c r="C19" s="41" t="s">
        <v>8</v>
      </c>
      <c r="D19" s="42">
        <v>150860</v>
      </c>
      <c r="E19" s="42">
        <v>156900</v>
      </c>
      <c r="F19" s="42">
        <v>163170</v>
      </c>
      <c r="G19" s="36"/>
      <c r="H19" s="36"/>
    </row>
    <row r="20" spans="1:8" ht="0.6" hidden="1" customHeight="1" outlineLevel="1">
      <c r="A20" s="39" t="s">
        <v>9</v>
      </c>
      <c r="B20" s="40"/>
      <c r="C20" s="41" t="s">
        <v>10</v>
      </c>
      <c r="D20" s="42">
        <v>100000</v>
      </c>
      <c r="E20" s="42">
        <v>100000</v>
      </c>
      <c r="F20" s="42">
        <v>100000</v>
      </c>
      <c r="G20" s="36"/>
      <c r="H20" s="36"/>
    </row>
    <row r="21" spans="1:8" ht="6" hidden="1" customHeight="1" outlineLevel="1">
      <c r="A21" s="39" t="s">
        <v>5</v>
      </c>
      <c r="B21" s="40"/>
      <c r="C21" s="41" t="s">
        <v>6</v>
      </c>
      <c r="D21" s="42">
        <v>301560</v>
      </c>
      <c r="E21" s="42">
        <v>350200</v>
      </c>
      <c r="F21" s="42">
        <v>363400</v>
      </c>
      <c r="G21" s="36"/>
      <c r="H21" s="36"/>
    </row>
    <row r="22" spans="1:8" ht="0.6" hidden="1" customHeight="1" outlineLevel="1">
      <c r="A22" s="39" t="s">
        <v>13</v>
      </c>
      <c r="B22" s="40"/>
      <c r="C22" s="41" t="s">
        <v>14</v>
      </c>
      <c r="D22" s="42">
        <v>200000</v>
      </c>
      <c r="E22" s="42">
        <v>200000</v>
      </c>
      <c r="F22" s="42">
        <v>200000</v>
      </c>
      <c r="G22" s="36"/>
      <c r="H22" s="36"/>
    </row>
    <row r="23" spans="1:8" ht="34.9" customHeight="1" outlineLevel="1">
      <c r="A23" s="54" t="s">
        <v>15</v>
      </c>
      <c r="B23" s="55"/>
      <c r="C23" s="56"/>
      <c r="D23" s="57">
        <f>D24</f>
        <v>271.60000000000002</v>
      </c>
      <c r="E23" s="57">
        <f t="shared" ref="E23:G23" si="1">E24</f>
        <v>285.8</v>
      </c>
      <c r="F23" s="57">
        <f t="shared" si="1"/>
        <v>292</v>
      </c>
      <c r="G23" s="42">
        <f t="shared" si="1"/>
        <v>0</v>
      </c>
      <c r="H23" s="36"/>
    </row>
    <row r="24" spans="1:8" ht="25.5" outlineLevel="1">
      <c r="A24" s="39" t="s">
        <v>15</v>
      </c>
      <c r="B24" s="40"/>
      <c r="C24" s="41" t="s">
        <v>16</v>
      </c>
      <c r="D24" s="51">
        <v>271.60000000000002</v>
      </c>
      <c r="E24" s="51">
        <v>285.8</v>
      </c>
      <c r="F24" s="51">
        <v>292</v>
      </c>
      <c r="G24" s="36"/>
      <c r="H24" s="36"/>
    </row>
    <row r="25" spans="1:8" ht="25.15" customHeight="1">
      <c r="A25" s="39" t="s">
        <v>53</v>
      </c>
      <c r="B25" s="40" t="s">
        <v>47</v>
      </c>
      <c r="C25" s="41"/>
      <c r="D25" s="42">
        <f>D26</f>
        <v>150</v>
      </c>
      <c r="E25" s="42">
        <f t="shared" ref="E25:G25" si="2">E26</f>
        <v>300</v>
      </c>
      <c r="F25" s="42">
        <f t="shared" si="2"/>
        <v>150</v>
      </c>
      <c r="G25" s="42">
        <f t="shared" si="2"/>
        <v>0</v>
      </c>
      <c r="H25" s="36"/>
    </row>
    <row r="26" spans="1:8" ht="39.6" customHeight="1" outlineLevel="1">
      <c r="A26" s="39" t="s">
        <v>17</v>
      </c>
      <c r="B26" s="40"/>
      <c r="C26" s="41" t="s">
        <v>18</v>
      </c>
      <c r="D26" s="51">
        <v>150</v>
      </c>
      <c r="E26" s="51">
        <v>300</v>
      </c>
      <c r="F26" s="51">
        <v>150</v>
      </c>
      <c r="G26" s="36"/>
      <c r="H26" s="36"/>
    </row>
    <row r="27" spans="1:8" ht="25.5" hidden="1" outlineLevel="1">
      <c r="A27" s="64" t="s">
        <v>19</v>
      </c>
      <c r="B27" s="65"/>
      <c r="C27" s="66" t="s">
        <v>20</v>
      </c>
      <c r="D27" s="67">
        <v>0</v>
      </c>
      <c r="E27" s="68">
        <v>0</v>
      </c>
      <c r="F27" s="68">
        <v>0</v>
      </c>
      <c r="G27" s="44"/>
      <c r="H27" s="36"/>
    </row>
    <row r="28" spans="1:8">
      <c r="A28" s="73" t="s">
        <v>54</v>
      </c>
      <c r="B28" s="73" t="s">
        <v>48</v>
      </c>
      <c r="C28" s="74"/>
      <c r="D28" s="75">
        <f>D29+D30+D34+D35</f>
        <v>20177.599999999999</v>
      </c>
      <c r="E28" s="75">
        <f t="shared" ref="E28:F28" si="3">E29+E30+E34+E35</f>
        <v>5168</v>
      </c>
      <c r="F28" s="75">
        <f t="shared" si="3"/>
        <v>6228</v>
      </c>
      <c r="G28" s="45">
        <f>G31+G32+G33+G34+G35+G37</f>
        <v>0</v>
      </c>
      <c r="H28" s="45"/>
    </row>
    <row r="29" spans="1:8" ht="36">
      <c r="A29" s="69" t="s">
        <v>88</v>
      </c>
      <c r="B29" s="70"/>
      <c r="C29" s="71" t="s">
        <v>28</v>
      </c>
      <c r="D29" s="72">
        <v>60</v>
      </c>
      <c r="E29" s="72">
        <v>60</v>
      </c>
      <c r="F29" s="72">
        <v>60</v>
      </c>
      <c r="G29" s="45"/>
      <c r="H29" s="45"/>
    </row>
    <row r="30" spans="1:8">
      <c r="A30" s="54" t="s">
        <v>87</v>
      </c>
      <c r="B30" s="55"/>
      <c r="C30" s="56" t="s">
        <v>22</v>
      </c>
      <c r="D30" s="57">
        <f>D31+D32+D33</f>
        <v>19897.599999999999</v>
      </c>
      <c r="E30" s="57">
        <f t="shared" ref="E30:F30" si="4">E31+E32+E33</f>
        <v>4788</v>
      </c>
      <c r="F30" s="57">
        <f t="shared" si="4"/>
        <v>5788</v>
      </c>
      <c r="G30" s="45"/>
      <c r="H30" s="45"/>
    </row>
    <row r="31" spans="1:8">
      <c r="A31" s="31" t="s">
        <v>82</v>
      </c>
      <c r="B31" s="40"/>
      <c r="C31" s="41" t="s">
        <v>22</v>
      </c>
      <c r="D31" s="51">
        <v>1121.5999999999999</v>
      </c>
      <c r="E31" s="51"/>
      <c r="F31" s="51"/>
      <c r="G31" s="45"/>
      <c r="H31" s="36"/>
    </row>
    <row r="32" spans="1:8">
      <c r="A32" s="29" t="s">
        <v>81</v>
      </c>
      <c r="B32" s="40"/>
      <c r="C32" s="46" t="s">
        <v>22</v>
      </c>
      <c r="D32" s="52">
        <v>14776</v>
      </c>
      <c r="E32" s="52">
        <v>1788</v>
      </c>
      <c r="F32" s="52">
        <v>1788</v>
      </c>
      <c r="G32" s="45"/>
      <c r="H32" s="36"/>
    </row>
    <row r="33" spans="1:8" ht="24" outlineLevel="1">
      <c r="A33" s="31" t="s">
        <v>89</v>
      </c>
      <c r="B33" s="40"/>
      <c r="C33" s="41" t="s">
        <v>22</v>
      </c>
      <c r="D33" s="76">
        <v>4000</v>
      </c>
      <c r="E33" s="76">
        <v>3000</v>
      </c>
      <c r="F33" s="76">
        <v>4000</v>
      </c>
      <c r="G33" s="36"/>
      <c r="H33" s="36"/>
    </row>
    <row r="34" spans="1:8" ht="32.450000000000003" customHeight="1" outlineLevel="1">
      <c r="A34" s="7" t="s">
        <v>23</v>
      </c>
      <c r="B34" s="40"/>
      <c r="C34" s="41" t="s">
        <v>24</v>
      </c>
      <c r="D34" s="51">
        <v>200</v>
      </c>
      <c r="E34" s="51">
        <v>300</v>
      </c>
      <c r="F34" s="51">
        <v>360</v>
      </c>
      <c r="G34" s="36"/>
      <c r="H34" s="36"/>
    </row>
    <row r="35" spans="1:8" ht="39.6" customHeight="1" outlineLevel="1">
      <c r="A35" s="7" t="s">
        <v>76</v>
      </c>
      <c r="B35" s="40"/>
      <c r="C35" s="41" t="s">
        <v>24</v>
      </c>
      <c r="D35" s="51">
        <v>20</v>
      </c>
      <c r="E35" s="51">
        <v>20</v>
      </c>
      <c r="F35" s="51">
        <v>20</v>
      </c>
      <c r="G35" s="36"/>
      <c r="H35" s="36"/>
    </row>
    <row r="36" spans="1:8" ht="20.45" hidden="1" customHeight="1" outlineLevel="1">
      <c r="A36" s="39" t="s">
        <v>25</v>
      </c>
      <c r="B36" s="40"/>
      <c r="C36" s="41" t="s">
        <v>26</v>
      </c>
      <c r="D36" s="51">
        <v>0</v>
      </c>
      <c r="E36" s="51">
        <v>200000</v>
      </c>
      <c r="F36" s="51">
        <v>100000</v>
      </c>
      <c r="G36" s="36"/>
      <c r="H36" s="36"/>
    </row>
    <row r="37" spans="1:8" ht="16.899999999999999" hidden="1" customHeight="1" outlineLevel="1">
      <c r="A37" s="39" t="s">
        <v>27</v>
      </c>
      <c r="B37" s="40"/>
      <c r="C37" s="41" t="s">
        <v>28</v>
      </c>
      <c r="D37" s="51">
        <v>60</v>
      </c>
      <c r="E37" s="51">
        <v>60</v>
      </c>
      <c r="F37" s="51">
        <v>60</v>
      </c>
      <c r="G37" s="36"/>
      <c r="H37" s="36"/>
    </row>
    <row r="38" spans="1:8" ht="23.45" customHeight="1" collapsed="1">
      <c r="A38" s="54" t="s">
        <v>55</v>
      </c>
      <c r="B38" s="55" t="s">
        <v>49</v>
      </c>
      <c r="C38" s="56"/>
      <c r="D38" s="57">
        <f>D40+D43+D46</f>
        <v>27531.43</v>
      </c>
      <c r="E38" s="57">
        <f t="shared" ref="E38:F38" si="5">E40+E43+E46</f>
        <v>46810.12</v>
      </c>
      <c r="F38" s="57">
        <f t="shared" si="5"/>
        <v>8261.619999999999</v>
      </c>
      <c r="G38" s="36"/>
      <c r="H38" s="36"/>
    </row>
    <row r="39" spans="1:8" ht="19.899999999999999" hidden="1" customHeight="1" outlineLevel="1">
      <c r="A39" s="39"/>
      <c r="B39" s="40"/>
      <c r="C39" s="41"/>
      <c r="D39" s="42"/>
      <c r="E39" s="42"/>
      <c r="F39" s="42"/>
      <c r="G39" s="36"/>
      <c r="H39" s="36"/>
    </row>
    <row r="40" spans="1:8" outlineLevel="1">
      <c r="A40" s="39" t="s">
        <v>31</v>
      </c>
      <c r="B40" s="40"/>
      <c r="C40" s="41" t="s">
        <v>32</v>
      </c>
      <c r="D40" s="42">
        <f>D41+D42</f>
        <v>4651.6000000000004</v>
      </c>
      <c r="E40" s="42">
        <f t="shared" ref="E40:F40" si="6">E41+E42</f>
        <v>1445</v>
      </c>
      <c r="F40" s="42">
        <f t="shared" si="6"/>
        <v>1345</v>
      </c>
      <c r="G40" s="36"/>
      <c r="H40" s="36"/>
    </row>
    <row r="41" spans="1:8" outlineLevel="1">
      <c r="A41" s="62" t="s">
        <v>83</v>
      </c>
      <c r="B41" s="40"/>
      <c r="C41" s="41"/>
      <c r="D41" s="51">
        <v>1300</v>
      </c>
      <c r="E41" s="51">
        <v>1445</v>
      </c>
      <c r="F41" s="51">
        <v>1345</v>
      </c>
      <c r="G41" s="36"/>
      <c r="H41" s="36"/>
    </row>
    <row r="42" spans="1:8" outlineLevel="1">
      <c r="A42" s="62" t="s">
        <v>78</v>
      </c>
      <c r="B42" s="40"/>
      <c r="C42" s="41"/>
      <c r="D42" s="52">
        <v>3351.6</v>
      </c>
      <c r="E42" s="52">
        <v>0</v>
      </c>
      <c r="F42" s="52">
        <v>0</v>
      </c>
      <c r="G42" s="36"/>
      <c r="H42" s="36"/>
    </row>
    <row r="43" spans="1:8" outlineLevel="1">
      <c r="A43" s="39" t="s">
        <v>33</v>
      </c>
      <c r="B43" s="40"/>
      <c r="C43" s="41" t="s">
        <v>34</v>
      </c>
      <c r="D43" s="42">
        <f>D44+D45</f>
        <v>12422.33</v>
      </c>
      <c r="E43" s="42">
        <f t="shared" ref="E43:F43" si="7">E44+E45</f>
        <v>37667.120000000003</v>
      </c>
      <c r="F43" s="42">
        <f t="shared" si="7"/>
        <v>616.62</v>
      </c>
      <c r="G43" s="36"/>
      <c r="H43" s="36"/>
    </row>
    <row r="44" spans="1:8" outlineLevel="1">
      <c r="A44" s="59" t="s">
        <v>83</v>
      </c>
      <c r="B44" s="40"/>
      <c r="C44" s="41"/>
      <c r="D44" s="51">
        <v>1603.83</v>
      </c>
      <c r="E44" s="51">
        <v>1200.1199999999999</v>
      </c>
      <c r="F44" s="51">
        <v>616.62</v>
      </c>
      <c r="G44" s="36"/>
      <c r="H44" s="36"/>
    </row>
    <row r="45" spans="1:8" outlineLevel="1">
      <c r="A45" s="59" t="s">
        <v>78</v>
      </c>
      <c r="B45" s="40"/>
      <c r="C45" s="41"/>
      <c r="D45" s="52">
        <v>10818.5</v>
      </c>
      <c r="E45" s="52">
        <v>36467</v>
      </c>
      <c r="F45" s="52"/>
      <c r="G45" s="36"/>
      <c r="H45" s="36"/>
    </row>
    <row r="46" spans="1:8" outlineLevel="1">
      <c r="A46" s="39" t="s">
        <v>29</v>
      </c>
      <c r="B46" s="40"/>
      <c r="C46" s="41" t="s">
        <v>30</v>
      </c>
      <c r="D46" s="42">
        <f>D47+D48</f>
        <v>10457.5</v>
      </c>
      <c r="E46" s="42">
        <f t="shared" ref="E46:F46" si="8">E47+E48</f>
        <v>7698</v>
      </c>
      <c r="F46" s="42">
        <f t="shared" si="8"/>
        <v>6300</v>
      </c>
      <c r="G46" s="36"/>
      <c r="H46" s="36"/>
    </row>
    <row r="47" spans="1:8" outlineLevel="1">
      <c r="A47" s="59" t="s">
        <v>84</v>
      </c>
      <c r="B47" s="40"/>
      <c r="C47" s="41"/>
      <c r="D47" s="51">
        <v>7500</v>
      </c>
      <c r="E47" s="51">
        <v>5878</v>
      </c>
      <c r="F47" s="51">
        <v>6300</v>
      </c>
      <c r="G47" s="36"/>
      <c r="H47" s="36"/>
    </row>
    <row r="48" spans="1:8" outlineLevel="1">
      <c r="A48" s="59" t="s">
        <v>78</v>
      </c>
      <c r="B48" s="40"/>
      <c r="C48" s="41"/>
      <c r="D48" s="53">
        <v>2957.5</v>
      </c>
      <c r="E48" s="53">
        <v>1820</v>
      </c>
      <c r="F48" s="53"/>
      <c r="G48" s="36"/>
      <c r="H48" s="36"/>
    </row>
    <row r="49" spans="1:8" ht="25.5" outlineLevel="1">
      <c r="A49" s="54" t="s">
        <v>85</v>
      </c>
      <c r="B49" s="55" t="s">
        <v>79</v>
      </c>
      <c r="C49" s="56"/>
      <c r="D49" s="57">
        <f>D50</f>
        <v>844.2</v>
      </c>
      <c r="E49" s="57">
        <f t="shared" ref="E49:F49" si="9">E50</f>
        <v>4037.3</v>
      </c>
      <c r="F49" s="57">
        <f t="shared" si="9"/>
        <v>400</v>
      </c>
      <c r="G49" s="36"/>
      <c r="H49" s="36"/>
    </row>
    <row r="50" spans="1:8" ht="25.5" outlineLevel="1">
      <c r="A50" s="39" t="s">
        <v>86</v>
      </c>
      <c r="B50" s="40"/>
      <c r="C50" s="41" t="s">
        <v>80</v>
      </c>
      <c r="D50" s="51">
        <f>D51+D52</f>
        <v>844.2</v>
      </c>
      <c r="E50" s="51">
        <f>E51+E52</f>
        <v>4037.3</v>
      </c>
      <c r="F50" s="51">
        <v>400</v>
      </c>
      <c r="G50" s="36"/>
      <c r="H50" s="36"/>
    </row>
    <row r="51" spans="1:8" outlineLevel="1">
      <c r="A51" s="59" t="s">
        <v>84</v>
      </c>
      <c r="B51" s="40"/>
      <c r="C51" s="41"/>
      <c r="D51" s="51">
        <v>500</v>
      </c>
      <c r="E51" s="51">
        <v>600</v>
      </c>
      <c r="F51" s="51">
        <v>400</v>
      </c>
      <c r="G51" s="36"/>
      <c r="H51" s="36"/>
    </row>
    <row r="52" spans="1:8" outlineLevel="1">
      <c r="A52" s="63" t="s">
        <v>78</v>
      </c>
      <c r="B52" s="40"/>
      <c r="C52" s="41"/>
      <c r="D52" s="43">
        <v>344.2</v>
      </c>
      <c r="E52" s="43">
        <v>3437.3</v>
      </c>
      <c r="F52" s="43"/>
      <c r="G52" s="36"/>
      <c r="H52" s="36"/>
    </row>
    <row r="53" spans="1:8" ht="21" customHeight="1">
      <c r="A53" s="54" t="s">
        <v>56</v>
      </c>
      <c r="B53" s="55" t="s">
        <v>50</v>
      </c>
      <c r="C53" s="56"/>
      <c r="D53" s="57">
        <f>D54</f>
        <v>372</v>
      </c>
      <c r="E53" s="57">
        <f t="shared" ref="E53:F53" si="10">E54</f>
        <v>383</v>
      </c>
      <c r="F53" s="57">
        <f t="shared" si="10"/>
        <v>400</v>
      </c>
      <c r="G53" s="36"/>
      <c r="H53" s="36"/>
    </row>
    <row r="54" spans="1:8" outlineLevel="1">
      <c r="A54" s="58" t="s">
        <v>35</v>
      </c>
      <c r="B54" s="60"/>
      <c r="C54" s="61" t="s">
        <v>36</v>
      </c>
      <c r="D54" s="51">
        <v>372</v>
      </c>
      <c r="E54" s="51">
        <v>383</v>
      </c>
      <c r="F54" s="51">
        <v>400</v>
      </c>
      <c r="G54" s="36"/>
      <c r="H54" s="36"/>
    </row>
    <row r="55" spans="1:8" ht="38.25">
      <c r="A55" s="54" t="s">
        <v>57</v>
      </c>
      <c r="B55" s="55" t="s">
        <v>51</v>
      </c>
      <c r="C55" s="56"/>
      <c r="D55" s="57">
        <f>D56</f>
        <v>16081.8</v>
      </c>
      <c r="E55" s="57">
        <f>E56</f>
        <v>14920</v>
      </c>
      <c r="F55" s="57">
        <f>F56</f>
        <v>15400</v>
      </c>
      <c r="G55" s="36"/>
      <c r="H55" s="36"/>
    </row>
    <row r="56" spans="1:8" outlineLevel="1">
      <c r="A56" s="39" t="s">
        <v>37</v>
      </c>
      <c r="B56" s="40"/>
      <c r="C56" s="41" t="s">
        <v>38</v>
      </c>
      <c r="D56" s="42">
        <f>D57+D58+D59</f>
        <v>16081.8</v>
      </c>
      <c r="E56" s="42">
        <v>14920</v>
      </c>
      <c r="F56" s="42">
        <v>15400</v>
      </c>
      <c r="G56" s="36"/>
      <c r="H56" s="36"/>
    </row>
    <row r="57" spans="1:8" outlineLevel="1">
      <c r="A57" s="59" t="s">
        <v>94</v>
      </c>
      <c r="B57" s="40"/>
      <c r="C57" s="41"/>
      <c r="D57" s="42">
        <v>12457.6</v>
      </c>
      <c r="E57" s="42"/>
      <c r="F57" s="42"/>
      <c r="G57" s="36"/>
      <c r="H57" s="36"/>
    </row>
    <row r="58" spans="1:8" outlineLevel="1">
      <c r="A58" s="59" t="s">
        <v>78</v>
      </c>
      <c r="B58" s="40"/>
      <c r="C58" s="41"/>
      <c r="D58" s="43">
        <v>3304.2</v>
      </c>
      <c r="E58" s="42"/>
      <c r="F58" s="42"/>
      <c r="G58" s="36"/>
      <c r="H58" s="36"/>
    </row>
    <row r="59" spans="1:8" outlineLevel="1">
      <c r="A59" s="59" t="s">
        <v>95</v>
      </c>
      <c r="B59" s="40"/>
      <c r="C59" s="41"/>
      <c r="D59" s="43">
        <v>320</v>
      </c>
      <c r="E59" s="42"/>
      <c r="F59" s="42"/>
      <c r="G59" s="36"/>
      <c r="H59" s="36"/>
    </row>
    <row r="60" spans="1:8" ht="25.9" customHeight="1">
      <c r="A60" s="54" t="s">
        <v>39</v>
      </c>
      <c r="B60" s="55" t="s">
        <v>59</v>
      </c>
      <c r="C60" s="56"/>
      <c r="D60" s="57">
        <f>D61</f>
        <v>1250</v>
      </c>
      <c r="E60" s="57">
        <f t="shared" ref="E60:F60" si="11">E61</f>
        <v>1300</v>
      </c>
      <c r="F60" s="57">
        <f t="shared" si="11"/>
        <v>1400</v>
      </c>
      <c r="G60" s="36"/>
      <c r="H60" s="36"/>
    </row>
    <row r="61" spans="1:8" outlineLevel="1">
      <c r="A61" s="58" t="s">
        <v>39</v>
      </c>
      <c r="B61" s="60"/>
      <c r="C61" s="61" t="s">
        <v>40</v>
      </c>
      <c r="D61" s="51">
        <v>1250</v>
      </c>
      <c r="E61" s="51">
        <v>1300</v>
      </c>
      <c r="F61" s="51">
        <v>1400</v>
      </c>
      <c r="G61" s="36"/>
      <c r="H61" s="36"/>
    </row>
    <row r="62" spans="1:8" ht="0.6" customHeight="1" outlineLevel="1">
      <c r="A62" s="39" t="s">
        <v>41</v>
      </c>
      <c r="B62" s="40"/>
      <c r="C62" s="41" t="s">
        <v>42</v>
      </c>
      <c r="D62" s="42">
        <v>853360.2</v>
      </c>
      <c r="E62" s="42">
        <v>0</v>
      </c>
      <c r="F62" s="42">
        <v>90000</v>
      </c>
      <c r="G62" s="36"/>
      <c r="H62" s="36"/>
    </row>
    <row r="63" spans="1:8" ht="18" customHeight="1">
      <c r="A63" s="54" t="s">
        <v>58</v>
      </c>
      <c r="B63" s="55" t="s">
        <v>44</v>
      </c>
      <c r="C63" s="56"/>
      <c r="D63" s="57">
        <f>D64+D65</f>
        <v>400</v>
      </c>
      <c r="E63" s="57">
        <v>300</v>
      </c>
      <c r="F63" s="57">
        <v>300</v>
      </c>
      <c r="G63" s="36"/>
      <c r="H63" s="36"/>
    </row>
    <row r="64" spans="1:8" outlineLevel="1">
      <c r="A64" s="59" t="s">
        <v>93</v>
      </c>
      <c r="B64" s="60"/>
      <c r="C64" s="61" t="s">
        <v>44</v>
      </c>
      <c r="D64" s="51">
        <v>300</v>
      </c>
      <c r="E64" s="51">
        <v>300</v>
      </c>
      <c r="F64" s="51">
        <v>300</v>
      </c>
      <c r="G64" s="36"/>
      <c r="H64" s="36"/>
    </row>
    <row r="65" spans="1:8" outlineLevel="1">
      <c r="A65" s="59" t="s">
        <v>78</v>
      </c>
      <c r="B65" s="60"/>
      <c r="C65" s="61"/>
      <c r="D65" s="53">
        <v>100</v>
      </c>
      <c r="E65" s="51"/>
      <c r="F65" s="51"/>
      <c r="G65" s="36"/>
      <c r="H65" s="36"/>
    </row>
    <row r="66" spans="1:8" ht="18" customHeight="1">
      <c r="A66" s="47"/>
      <c r="B66" s="48" t="s">
        <v>45</v>
      </c>
      <c r="C66" s="49"/>
      <c r="D66" s="50">
        <f>D12+D23+D25+D28+D38+D49+D53+D55+D60+D63</f>
        <v>80322.92</v>
      </c>
      <c r="E66" s="50">
        <f>E12+E23+E25+E28+E38+E53+E55+E60+E63+E49</f>
        <v>86360.42</v>
      </c>
      <c r="F66" s="50">
        <f>F12+F23+F25+F28+F38+F53+F55+F60+F63+F49</f>
        <v>46074.619999999995</v>
      </c>
      <c r="G66" s="36"/>
      <c r="H66" s="36"/>
    </row>
    <row r="67" spans="1:8" ht="12.75" customHeight="1">
      <c r="A67" s="36"/>
      <c r="B67" s="36"/>
      <c r="C67" s="36"/>
      <c r="D67" s="36"/>
      <c r="E67" s="36"/>
      <c r="F67" s="36"/>
      <c r="G67" s="36"/>
      <c r="H67" s="36"/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7"/>
  <sheetViews>
    <sheetView showGridLines="0" topLeftCell="A14" workbookViewId="0">
      <selection activeCell="A7" sqref="A7:G7"/>
    </sheetView>
  </sheetViews>
  <sheetFormatPr defaultRowHeight="12.75" customHeight="1" outlineLevelRow="1"/>
  <cols>
    <col min="1" max="1" width="30.7109375" customWidth="1"/>
    <col min="2" max="2" width="5.7109375" customWidth="1"/>
    <col min="3" max="3" width="6" customWidth="1"/>
    <col min="4" max="5" width="14.7109375" customWidth="1"/>
    <col min="6" max="6" width="14.85546875" customWidth="1"/>
    <col min="7" max="7" width="0.28515625" customWidth="1"/>
    <col min="8" max="10" width="9.140625" customWidth="1"/>
  </cols>
  <sheetData>
    <row r="1" spans="1:10">
      <c r="A1" s="97" t="s">
        <v>60</v>
      </c>
      <c r="B1" s="97"/>
      <c r="C1" s="97"/>
      <c r="D1" s="97"/>
      <c r="E1" s="97"/>
      <c r="F1" s="97"/>
      <c r="G1" s="1"/>
      <c r="H1" s="1"/>
      <c r="I1" s="1"/>
      <c r="J1" s="1"/>
    </row>
    <row r="2" spans="1:10">
      <c r="A2" s="8" t="s">
        <v>63</v>
      </c>
      <c r="B2" s="8"/>
      <c r="C2" s="8"/>
      <c r="D2" s="8"/>
      <c r="E2" s="8"/>
      <c r="F2" s="8"/>
      <c r="G2" s="1"/>
      <c r="H2" s="1"/>
      <c r="I2" s="1"/>
      <c r="J2" s="1"/>
    </row>
    <row r="3" spans="1:10" ht="14.25">
      <c r="A3" s="9"/>
      <c r="B3" s="9"/>
      <c r="C3" s="9"/>
      <c r="D3" s="9"/>
      <c r="E3" s="9" t="s">
        <v>62</v>
      </c>
      <c r="F3" s="9"/>
      <c r="G3" s="2"/>
      <c r="H3" s="2"/>
      <c r="I3" s="2"/>
      <c r="J3" s="2"/>
    </row>
    <row r="4" spans="1:10" ht="14.25">
      <c r="A4" s="2"/>
      <c r="B4" s="2"/>
      <c r="C4" s="2"/>
      <c r="D4" s="2"/>
      <c r="E4" s="10" t="s">
        <v>67</v>
      </c>
      <c r="F4" s="2"/>
      <c r="G4" s="3"/>
      <c r="H4" s="3"/>
      <c r="I4" s="2"/>
      <c r="J4" s="2"/>
    </row>
    <row r="5" spans="1:10" ht="3" hidden="1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idden="1">
      <c r="A6" s="98"/>
      <c r="B6" s="98"/>
      <c r="C6" s="98"/>
      <c r="D6" s="98"/>
      <c r="E6" s="98"/>
      <c r="F6" s="98"/>
      <c r="G6" s="98"/>
      <c r="H6" s="98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</row>
    <row r="9" spans="1:10" ht="21" customHeight="1">
      <c r="A9" s="100" t="s">
        <v>69</v>
      </c>
      <c r="B9" s="100"/>
      <c r="C9" s="100"/>
      <c r="D9" s="100"/>
      <c r="E9" s="100"/>
      <c r="F9" s="100"/>
      <c r="G9" s="100"/>
    </row>
    <row r="10" spans="1:10" ht="1.1499999999999999" hidden="1" customHeight="1">
      <c r="A10" s="5"/>
      <c r="B10" s="5"/>
      <c r="C10" s="5"/>
      <c r="D10" s="5"/>
      <c r="E10" s="5"/>
      <c r="F10" s="5"/>
      <c r="G10" s="5"/>
      <c r="H10" s="5"/>
      <c r="I10" s="1"/>
      <c r="J10" s="1"/>
    </row>
    <row r="11" spans="1:10" ht="21">
      <c r="A11" s="6" t="s">
        <v>1</v>
      </c>
      <c r="B11" s="6" t="s">
        <v>0</v>
      </c>
      <c r="C11" s="6" t="s">
        <v>2</v>
      </c>
      <c r="D11" s="6" t="s">
        <v>3</v>
      </c>
      <c r="E11" s="6" t="s">
        <v>4</v>
      </c>
      <c r="F11" s="6" t="s">
        <v>68</v>
      </c>
    </row>
    <row r="12" spans="1:10" ht="18.600000000000001" customHeight="1">
      <c r="A12" s="7" t="s">
        <v>52</v>
      </c>
      <c r="B12" s="14" t="s">
        <v>46</v>
      </c>
      <c r="C12" s="15"/>
      <c r="D12" s="12">
        <f>D13+D14+D15+D16+D17+D18</f>
        <v>12246.54</v>
      </c>
      <c r="E12" s="12">
        <f t="shared" ref="E12:F12" si="0">E13+E14+E15+E16+E17+E18</f>
        <v>12102.1</v>
      </c>
      <c r="F12" s="12">
        <f t="shared" si="0"/>
        <v>12146.57</v>
      </c>
    </row>
    <row r="13" spans="1:10" ht="67.5">
      <c r="A13" s="16" t="s">
        <v>13</v>
      </c>
      <c r="B13" s="14"/>
      <c r="C13" s="15" t="s">
        <v>14</v>
      </c>
      <c r="D13" s="12">
        <v>200</v>
      </c>
      <c r="E13" s="12">
        <v>200</v>
      </c>
      <c r="F13" s="12">
        <v>200</v>
      </c>
    </row>
    <row r="14" spans="1:10" ht="67.5">
      <c r="A14" s="16" t="s">
        <v>11</v>
      </c>
      <c r="B14" s="14"/>
      <c r="C14" s="15" t="s">
        <v>12</v>
      </c>
      <c r="D14" s="12">
        <v>10894.12</v>
      </c>
      <c r="E14" s="12">
        <v>11295</v>
      </c>
      <c r="F14" s="12">
        <v>11320</v>
      </c>
    </row>
    <row r="15" spans="1:10" ht="56.25">
      <c r="A15" s="16" t="s">
        <v>7</v>
      </c>
      <c r="B15" s="14"/>
      <c r="C15" s="15" t="s">
        <v>8</v>
      </c>
      <c r="D15" s="12">
        <v>150.86000000000001</v>
      </c>
      <c r="E15" s="12">
        <v>156.9</v>
      </c>
      <c r="F15" s="12">
        <v>163.16999999999999</v>
      </c>
    </row>
    <row r="16" spans="1:10" ht="37.15" customHeight="1">
      <c r="A16" s="16" t="s">
        <v>66</v>
      </c>
      <c r="B16" s="14"/>
      <c r="C16" s="15" t="s">
        <v>65</v>
      </c>
      <c r="D16" s="12">
        <v>600</v>
      </c>
      <c r="E16" s="12">
        <v>0</v>
      </c>
      <c r="F16" s="12">
        <v>0</v>
      </c>
    </row>
    <row r="17" spans="1:7" ht="37.15" customHeight="1">
      <c r="A17" s="16" t="s">
        <v>9</v>
      </c>
      <c r="B17" s="14"/>
      <c r="C17" s="15" t="s">
        <v>10</v>
      </c>
      <c r="D17" s="12">
        <v>100</v>
      </c>
      <c r="E17" s="12">
        <v>100</v>
      </c>
      <c r="F17" s="12">
        <v>100</v>
      </c>
    </row>
    <row r="18" spans="1:7" ht="21.6" customHeight="1" outlineLevel="1">
      <c r="A18" s="16" t="s">
        <v>5</v>
      </c>
      <c r="B18" s="14"/>
      <c r="C18" s="15" t="s">
        <v>6</v>
      </c>
      <c r="D18" s="12">
        <v>301.56</v>
      </c>
      <c r="E18" s="12">
        <v>350.2</v>
      </c>
      <c r="F18" s="12">
        <v>363.4</v>
      </c>
    </row>
    <row r="19" spans="1:7" ht="43.15" hidden="1" customHeight="1" outlineLevel="1">
      <c r="A19" s="16" t="s">
        <v>7</v>
      </c>
      <c r="B19" s="14"/>
      <c r="C19" s="15" t="s">
        <v>8</v>
      </c>
      <c r="D19" s="12">
        <v>150860</v>
      </c>
      <c r="E19" s="12">
        <v>156900</v>
      </c>
      <c r="F19" s="12">
        <v>163170</v>
      </c>
    </row>
    <row r="20" spans="1:7" ht="0.6" hidden="1" customHeight="1" outlineLevel="1">
      <c r="A20" s="16" t="s">
        <v>9</v>
      </c>
      <c r="B20" s="14"/>
      <c r="C20" s="15" t="s">
        <v>10</v>
      </c>
      <c r="D20" s="12">
        <v>100000</v>
      </c>
      <c r="E20" s="12">
        <v>100000</v>
      </c>
      <c r="F20" s="12">
        <v>100000</v>
      </c>
    </row>
    <row r="21" spans="1:7" ht="7.9" hidden="1" customHeight="1" outlineLevel="1">
      <c r="A21" s="16" t="s">
        <v>5</v>
      </c>
      <c r="B21" s="14"/>
      <c r="C21" s="15" t="s">
        <v>6</v>
      </c>
      <c r="D21" s="12">
        <v>301560</v>
      </c>
      <c r="E21" s="12">
        <v>350200</v>
      </c>
      <c r="F21" s="12">
        <v>363400</v>
      </c>
    </row>
    <row r="22" spans="1:7" ht="0.6" customHeight="1" outlineLevel="1">
      <c r="A22" s="16" t="s">
        <v>13</v>
      </c>
      <c r="B22" s="14"/>
      <c r="C22" s="15" t="s">
        <v>14</v>
      </c>
      <c r="D22" s="12">
        <v>200000</v>
      </c>
      <c r="E22" s="12">
        <v>200000</v>
      </c>
      <c r="F22" s="12">
        <v>200000</v>
      </c>
    </row>
    <row r="23" spans="1:7" ht="21" customHeight="1" outlineLevel="1">
      <c r="A23" s="16" t="s">
        <v>15</v>
      </c>
      <c r="B23" s="14"/>
      <c r="C23" s="15"/>
      <c r="D23" s="12">
        <v>278.3</v>
      </c>
      <c r="E23" s="12">
        <v>266.39999999999998</v>
      </c>
      <c r="F23" s="12">
        <v>0</v>
      </c>
    </row>
    <row r="24" spans="1:7" ht="22.5" outlineLevel="1">
      <c r="A24" s="16" t="s">
        <v>15</v>
      </c>
      <c r="B24" s="14"/>
      <c r="C24" s="15" t="s">
        <v>16</v>
      </c>
      <c r="D24" s="12">
        <v>278.3</v>
      </c>
      <c r="E24" s="12">
        <v>266.39999999999998</v>
      </c>
      <c r="F24" s="12">
        <v>0</v>
      </c>
    </row>
    <row r="25" spans="1:7" ht="25.15" customHeight="1">
      <c r="A25" s="7" t="s">
        <v>53</v>
      </c>
      <c r="B25" s="14" t="s">
        <v>47</v>
      </c>
      <c r="C25" s="15"/>
      <c r="D25" s="12">
        <v>400</v>
      </c>
      <c r="E25" s="12">
        <v>400</v>
      </c>
      <c r="F25" s="12">
        <v>500</v>
      </c>
    </row>
    <row r="26" spans="1:7" ht="39.6" customHeight="1" outlineLevel="1">
      <c r="A26" s="16" t="s">
        <v>17</v>
      </c>
      <c r="B26" s="14"/>
      <c r="C26" s="15" t="s">
        <v>18</v>
      </c>
      <c r="D26" s="12">
        <v>400</v>
      </c>
      <c r="E26" s="12">
        <v>400</v>
      </c>
      <c r="F26" s="12">
        <v>500</v>
      </c>
    </row>
    <row r="27" spans="1:7" ht="22.5" hidden="1" outlineLevel="1">
      <c r="A27" s="16" t="s">
        <v>19</v>
      </c>
      <c r="B27" s="14"/>
      <c r="C27" s="15" t="s">
        <v>20</v>
      </c>
      <c r="D27" s="12">
        <v>0</v>
      </c>
      <c r="E27" s="17">
        <v>0</v>
      </c>
      <c r="F27" s="17">
        <v>0</v>
      </c>
      <c r="G27" s="13"/>
    </row>
    <row r="28" spans="1:7">
      <c r="A28" s="7" t="s">
        <v>54</v>
      </c>
      <c r="B28" s="14" t="s">
        <v>48</v>
      </c>
      <c r="C28" s="15"/>
      <c r="D28" s="12">
        <f>D29+D30+D32</f>
        <v>23573.77</v>
      </c>
      <c r="E28" s="12">
        <f>E29+E30+E32</f>
        <v>4941</v>
      </c>
      <c r="F28" s="12">
        <f>F29+F30+F32</f>
        <v>4662</v>
      </c>
    </row>
    <row r="29" spans="1:7" ht="22.5" outlineLevel="1">
      <c r="A29" s="16" t="s">
        <v>21</v>
      </c>
      <c r="B29" s="14"/>
      <c r="C29" s="15" t="s">
        <v>22</v>
      </c>
      <c r="D29" s="12">
        <v>22993.77</v>
      </c>
      <c r="E29" s="12">
        <v>4861</v>
      </c>
      <c r="F29" s="12">
        <v>4572</v>
      </c>
    </row>
    <row r="30" spans="1:7" ht="19.149999999999999" customHeight="1" outlineLevel="1">
      <c r="A30" s="16" t="s">
        <v>23</v>
      </c>
      <c r="B30" s="14"/>
      <c r="C30" s="15" t="s">
        <v>24</v>
      </c>
      <c r="D30" s="12">
        <v>520</v>
      </c>
      <c r="E30" s="12">
        <v>20</v>
      </c>
      <c r="F30" s="12">
        <v>20</v>
      </c>
    </row>
    <row r="31" spans="1:7" hidden="1" outlineLevel="1">
      <c r="A31" s="16" t="s">
        <v>25</v>
      </c>
      <c r="B31" s="14"/>
      <c r="C31" s="15" t="s">
        <v>26</v>
      </c>
      <c r="D31" s="12">
        <v>0</v>
      </c>
      <c r="E31" s="12">
        <v>200000</v>
      </c>
      <c r="F31" s="12">
        <v>100000</v>
      </c>
    </row>
    <row r="32" spans="1:7" outlineLevel="1">
      <c r="A32" s="16" t="s">
        <v>27</v>
      </c>
      <c r="B32" s="14"/>
      <c r="C32" s="15" t="s">
        <v>28</v>
      </c>
      <c r="D32" s="12">
        <v>60</v>
      </c>
      <c r="E32" s="12">
        <v>60</v>
      </c>
      <c r="F32" s="12">
        <v>70</v>
      </c>
    </row>
    <row r="33" spans="1:6" ht="23.45" customHeight="1" collapsed="1">
      <c r="A33" s="7" t="s">
        <v>55</v>
      </c>
      <c r="B33" s="14" t="s">
        <v>49</v>
      </c>
      <c r="C33" s="15"/>
      <c r="D33" s="12">
        <f>D35+D36+D37</f>
        <v>7861.5</v>
      </c>
      <c r="E33" s="12">
        <v>6780.6</v>
      </c>
      <c r="F33" s="12">
        <v>6875.03</v>
      </c>
    </row>
    <row r="34" spans="1:6" hidden="1" outlineLevel="1">
      <c r="A34" s="16"/>
      <c r="B34" s="14"/>
      <c r="C34" s="15"/>
      <c r="D34" s="12"/>
      <c r="E34" s="12"/>
      <c r="F34" s="12"/>
    </row>
    <row r="35" spans="1:6" outlineLevel="1">
      <c r="A35" s="16" t="s">
        <v>31</v>
      </c>
      <c r="B35" s="14"/>
      <c r="C35" s="15" t="s">
        <v>32</v>
      </c>
      <c r="D35" s="12">
        <v>1314.5</v>
      </c>
      <c r="E35" s="12">
        <v>1345</v>
      </c>
      <c r="F35" s="12">
        <v>1345</v>
      </c>
    </row>
    <row r="36" spans="1:6" outlineLevel="1">
      <c r="A36" s="16" t="s">
        <v>33</v>
      </c>
      <c r="B36" s="14"/>
      <c r="C36" s="15" t="s">
        <v>34</v>
      </c>
      <c r="D36" s="12">
        <v>130.38</v>
      </c>
      <c r="E36" s="12">
        <v>135.6</v>
      </c>
      <c r="F36" s="12">
        <v>141.03</v>
      </c>
    </row>
    <row r="37" spans="1:6" outlineLevel="1">
      <c r="A37" s="16" t="s">
        <v>29</v>
      </c>
      <c r="B37" s="14"/>
      <c r="C37" s="15" t="s">
        <v>30</v>
      </c>
      <c r="D37" s="12">
        <v>6416.62</v>
      </c>
      <c r="E37" s="12">
        <v>5300</v>
      </c>
      <c r="F37" s="12">
        <v>5389</v>
      </c>
    </row>
    <row r="38" spans="1:6">
      <c r="A38" s="7" t="s">
        <v>56</v>
      </c>
      <c r="B38" s="14" t="s">
        <v>50</v>
      </c>
      <c r="C38" s="15"/>
      <c r="D38" s="12">
        <v>273.7</v>
      </c>
      <c r="E38" s="12">
        <v>290</v>
      </c>
      <c r="F38" s="12">
        <v>300</v>
      </c>
    </row>
    <row r="39" spans="1:6" outlineLevel="1">
      <c r="A39" s="16" t="s">
        <v>35</v>
      </c>
      <c r="B39" s="14"/>
      <c r="C39" s="15" t="s">
        <v>36</v>
      </c>
      <c r="D39" s="12">
        <v>273.7</v>
      </c>
      <c r="E39" s="12">
        <v>290</v>
      </c>
      <c r="F39" s="12">
        <v>300</v>
      </c>
    </row>
    <row r="40" spans="1:6" ht="24">
      <c r="A40" s="7" t="s">
        <v>57</v>
      </c>
      <c r="B40" s="14" t="s">
        <v>51</v>
      </c>
      <c r="C40" s="15"/>
      <c r="D40" s="12">
        <v>14634.8</v>
      </c>
      <c r="E40" s="12">
        <v>13880</v>
      </c>
      <c r="F40" s="12">
        <v>14927</v>
      </c>
    </row>
    <row r="41" spans="1:6" outlineLevel="1">
      <c r="A41" s="16" t="s">
        <v>37</v>
      </c>
      <c r="B41" s="14"/>
      <c r="C41" s="15" t="s">
        <v>38</v>
      </c>
      <c r="D41" s="12">
        <v>14634.8</v>
      </c>
      <c r="E41" s="12">
        <v>13880</v>
      </c>
      <c r="F41" s="12">
        <v>14927</v>
      </c>
    </row>
    <row r="42" spans="1:6">
      <c r="A42" s="7" t="s">
        <v>39</v>
      </c>
      <c r="B42" s="14" t="s">
        <v>59</v>
      </c>
      <c r="C42" s="15"/>
      <c r="D42" s="12">
        <v>1040</v>
      </c>
      <c r="E42" s="12">
        <v>1100</v>
      </c>
      <c r="F42" s="12">
        <v>1100</v>
      </c>
    </row>
    <row r="43" spans="1:6" outlineLevel="1">
      <c r="A43" s="16" t="s">
        <v>39</v>
      </c>
      <c r="B43" s="14"/>
      <c r="C43" s="15" t="s">
        <v>40</v>
      </c>
      <c r="D43" s="12">
        <v>1040</v>
      </c>
      <c r="E43" s="12">
        <v>1100</v>
      </c>
      <c r="F43" s="12">
        <v>1100</v>
      </c>
    </row>
    <row r="44" spans="1:6" ht="0.6" customHeight="1" outlineLevel="1">
      <c r="A44" s="16" t="s">
        <v>41</v>
      </c>
      <c r="B44" s="14"/>
      <c r="C44" s="15" t="s">
        <v>42</v>
      </c>
      <c r="D44" s="12">
        <v>853360.2</v>
      </c>
      <c r="E44" s="12">
        <v>0</v>
      </c>
      <c r="F44" s="12">
        <v>90000</v>
      </c>
    </row>
    <row r="45" spans="1:6">
      <c r="A45" s="7" t="s">
        <v>58</v>
      </c>
      <c r="B45" s="14" t="s">
        <v>44</v>
      </c>
      <c r="C45" s="15"/>
      <c r="D45" s="12">
        <v>650</v>
      </c>
      <c r="E45" s="12">
        <v>500</v>
      </c>
      <c r="F45" s="12">
        <v>900</v>
      </c>
    </row>
    <row r="46" spans="1:6" outlineLevel="1">
      <c r="A46" s="16" t="s">
        <v>43</v>
      </c>
      <c r="B46" s="14"/>
      <c r="C46" s="15" t="s">
        <v>44</v>
      </c>
      <c r="D46" s="12">
        <v>650</v>
      </c>
      <c r="E46" s="12">
        <v>500</v>
      </c>
      <c r="F46" s="12">
        <v>900</v>
      </c>
    </row>
    <row r="47" spans="1:6" ht="18" customHeight="1">
      <c r="A47" s="18"/>
      <c r="B47" s="19" t="s">
        <v>45</v>
      </c>
      <c r="C47" s="20"/>
      <c r="D47" s="21">
        <f>D12+D23+D25+D28+D33+D38+D40+D42+D45</f>
        <v>60958.61</v>
      </c>
      <c r="E47" s="21">
        <f>E45+E42+E40+E38+E33+E28+E25+E23+E12</f>
        <v>40260.1</v>
      </c>
      <c r="F47" s="21">
        <f>F45+F42+F40+F38+F33+F28+F25+F23+F12</f>
        <v>41410.6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7"/>
  <sheetViews>
    <sheetView showGridLines="0" topLeftCell="A35" workbookViewId="0">
      <selection activeCell="F41" sqref="F41"/>
    </sheetView>
  </sheetViews>
  <sheetFormatPr defaultRowHeight="12.75" customHeight="1" outlineLevelRow="1"/>
  <cols>
    <col min="1" max="1" width="30.7109375" customWidth="1"/>
    <col min="2" max="2" width="5.7109375" customWidth="1"/>
    <col min="3" max="3" width="6" customWidth="1"/>
    <col min="4" max="5" width="14.7109375" customWidth="1"/>
    <col min="6" max="6" width="14.85546875" customWidth="1"/>
    <col min="7" max="7" width="0.28515625" customWidth="1"/>
    <col min="8" max="10" width="9.140625" customWidth="1"/>
  </cols>
  <sheetData>
    <row r="1" spans="1:10">
      <c r="A1" s="97" t="s">
        <v>60</v>
      </c>
      <c r="B1" s="97"/>
      <c r="C1" s="97"/>
      <c r="D1" s="97"/>
      <c r="E1" s="97"/>
      <c r="F1" s="97"/>
      <c r="G1" s="1"/>
      <c r="H1" s="1"/>
      <c r="I1" s="1"/>
      <c r="J1" s="1"/>
    </row>
    <row r="2" spans="1:10">
      <c r="A2" s="8" t="s">
        <v>63</v>
      </c>
      <c r="B2" s="8"/>
      <c r="C2" s="8"/>
      <c r="D2" s="8"/>
      <c r="E2" s="8"/>
      <c r="F2" s="8"/>
      <c r="G2" s="1"/>
      <c r="H2" s="1"/>
      <c r="I2" s="1"/>
      <c r="J2" s="1"/>
    </row>
    <row r="3" spans="1:10" ht="14.25">
      <c r="A3" s="9"/>
      <c r="B3" s="9"/>
      <c r="C3" s="9"/>
      <c r="D3" s="9"/>
      <c r="E3" s="9" t="s">
        <v>62</v>
      </c>
      <c r="F3" s="9"/>
      <c r="G3" s="2"/>
      <c r="H3" s="2"/>
      <c r="I3" s="2"/>
      <c r="J3" s="2"/>
    </row>
    <row r="4" spans="1:10" ht="14.25">
      <c r="A4" s="2"/>
      <c r="B4" s="2"/>
      <c r="C4" s="2"/>
      <c r="D4" s="22"/>
      <c r="E4" s="23" t="s">
        <v>70</v>
      </c>
      <c r="F4" s="22"/>
      <c r="G4" s="3"/>
      <c r="H4" s="3"/>
      <c r="I4" s="2"/>
      <c r="J4" s="2"/>
    </row>
    <row r="5" spans="1:10" ht="3" hidden="1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idden="1">
      <c r="A6" s="98"/>
      <c r="B6" s="98"/>
      <c r="C6" s="98"/>
      <c r="D6" s="98"/>
      <c r="E6" s="98"/>
      <c r="F6" s="98"/>
      <c r="G6" s="98"/>
      <c r="H6" s="98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</row>
    <row r="9" spans="1:10" ht="21" customHeight="1">
      <c r="A9" s="100" t="s">
        <v>69</v>
      </c>
      <c r="B9" s="100"/>
      <c r="C9" s="100"/>
      <c r="D9" s="100"/>
      <c r="E9" s="100"/>
      <c r="F9" s="100"/>
      <c r="G9" s="100"/>
    </row>
    <row r="10" spans="1:10" ht="1.1499999999999999" hidden="1" customHeight="1">
      <c r="A10" s="5"/>
      <c r="B10" s="5"/>
      <c r="C10" s="5"/>
      <c r="D10" s="5"/>
      <c r="E10" s="5"/>
      <c r="F10" s="5"/>
      <c r="G10" s="5"/>
      <c r="H10" s="5"/>
      <c r="I10" s="1"/>
      <c r="J10" s="1"/>
    </row>
    <row r="11" spans="1:10" ht="21">
      <c r="A11" s="6" t="s">
        <v>1</v>
      </c>
      <c r="B11" s="6" t="s">
        <v>0</v>
      </c>
      <c r="C11" s="6" t="s">
        <v>2</v>
      </c>
      <c r="D11" s="6" t="s">
        <v>3</v>
      </c>
      <c r="E11" s="6" t="s">
        <v>4</v>
      </c>
      <c r="F11" s="6" t="s">
        <v>68</v>
      </c>
    </row>
    <row r="12" spans="1:10" ht="18.600000000000001" customHeight="1">
      <c r="A12" s="7" t="s">
        <v>52</v>
      </c>
      <c r="B12" s="14" t="s">
        <v>46</v>
      </c>
      <c r="C12" s="15"/>
      <c r="D12" s="12">
        <f>D13+D14+D15+D16+D17+D18</f>
        <v>12537.460000000001</v>
      </c>
      <c r="E12" s="12">
        <f t="shared" ref="E12:F12" si="0">E13+E14+E15+E16+E17+E18</f>
        <v>12105.62</v>
      </c>
      <c r="F12" s="12">
        <f t="shared" si="0"/>
        <v>12150.09</v>
      </c>
    </row>
    <row r="13" spans="1:10" ht="67.5">
      <c r="A13" s="16" t="s">
        <v>13</v>
      </c>
      <c r="B13" s="14"/>
      <c r="C13" s="15" t="s">
        <v>14</v>
      </c>
      <c r="D13" s="12">
        <v>0</v>
      </c>
      <c r="E13" s="12">
        <v>200</v>
      </c>
      <c r="F13" s="12">
        <v>200</v>
      </c>
    </row>
    <row r="14" spans="1:10" ht="67.5">
      <c r="A14" s="16" t="s">
        <v>11</v>
      </c>
      <c r="B14" s="14"/>
      <c r="C14" s="15" t="s">
        <v>12</v>
      </c>
      <c r="D14" s="12">
        <v>11622.02</v>
      </c>
      <c r="E14" s="12">
        <v>11298.52</v>
      </c>
      <c r="F14" s="12">
        <v>11323.52</v>
      </c>
    </row>
    <row r="15" spans="1:10" ht="56.25">
      <c r="A15" s="16" t="s">
        <v>7</v>
      </c>
      <c r="B15" s="14"/>
      <c r="C15" s="15" t="s">
        <v>8</v>
      </c>
      <c r="D15" s="12">
        <v>150.86000000000001</v>
      </c>
      <c r="E15" s="12">
        <v>156.9</v>
      </c>
      <c r="F15" s="12">
        <v>163.16999999999999</v>
      </c>
    </row>
    <row r="16" spans="1:10" ht="37.15" customHeight="1">
      <c r="A16" s="16" t="s">
        <v>66</v>
      </c>
      <c r="B16" s="14"/>
      <c r="C16" s="15" t="s">
        <v>65</v>
      </c>
      <c r="D16" s="12">
        <v>463.02</v>
      </c>
      <c r="E16" s="12">
        <v>0</v>
      </c>
      <c r="F16" s="12">
        <v>0</v>
      </c>
    </row>
    <row r="17" spans="1:7" ht="37.15" customHeight="1">
      <c r="A17" s="16" t="s">
        <v>9</v>
      </c>
      <c r="B17" s="14"/>
      <c r="C17" s="15" t="s">
        <v>10</v>
      </c>
      <c r="D17" s="12">
        <v>0</v>
      </c>
      <c r="E17" s="12">
        <v>100</v>
      </c>
      <c r="F17" s="12">
        <v>100</v>
      </c>
    </row>
    <row r="18" spans="1:7" ht="21.6" customHeight="1" outlineLevel="1">
      <c r="A18" s="16" t="s">
        <v>5</v>
      </c>
      <c r="B18" s="14"/>
      <c r="C18" s="15" t="s">
        <v>6</v>
      </c>
      <c r="D18" s="12">
        <v>301.56</v>
      </c>
      <c r="E18" s="12">
        <v>350.2</v>
      </c>
      <c r="F18" s="12">
        <v>363.4</v>
      </c>
    </row>
    <row r="19" spans="1:7" ht="43.15" hidden="1" customHeight="1" outlineLevel="1">
      <c r="A19" s="16" t="s">
        <v>7</v>
      </c>
      <c r="B19" s="14"/>
      <c r="C19" s="15" t="s">
        <v>8</v>
      </c>
      <c r="D19" s="12">
        <v>150860</v>
      </c>
      <c r="E19" s="12">
        <v>156900</v>
      </c>
      <c r="F19" s="12">
        <v>163170</v>
      </c>
    </row>
    <row r="20" spans="1:7" ht="0.6" hidden="1" customHeight="1" outlineLevel="1">
      <c r="A20" s="16" t="s">
        <v>9</v>
      </c>
      <c r="B20" s="14"/>
      <c r="C20" s="15" t="s">
        <v>10</v>
      </c>
      <c r="D20" s="12">
        <v>100000</v>
      </c>
      <c r="E20" s="12">
        <v>100000</v>
      </c>
      <c r="F20" s="12">
        <v>100000</v>
      </c>
    </row>
    <row r="21" spans="1:7" ht="7.9" hidden="1" customHeight="1" outlineLevel="1">
      <c r="A21" s="16" t="s">
        <v>5</v>
      </c>
      <c r="B21" s="14"/>
      <c r="C21" s="15" t="s">
        <v>6</v>
      </c>
      <c r="D21" s="12">
        <v>301560</v>
      </c>
      <c r="E21" s="12">
        <v>350200</v>
      </c>
      <c r="F21" s="12">
        <v>363400</v>
      </c>
    </row>
    <row r="22" spans="1:7" ht="0.6" customHeight="1" outlineLevel="1">
      <c r="A22" s="16" t="s">
        <v>13</v>
      </c>
      <c r="B22" s="14"/>
      <c r="C22" s="15" t="s">
        <v>14</v>
      </c>
      <c r="D22" s="12">
        <v>200000</v>
      </c>
      <c r="E22" s="12">
        <v>200000</v>
      </c>
      <c r="F22" s="12">
        <v>200000</v>
      </c>
    </row>
    <row r="23" spans="1:7" ht="21" customHeight="1" outlineLevel="1">
      <c r="A23" s="16" t="s">
        <v>15</v>
      </c>
      <c r="B23" s="14"/>
      <c r="C23" s="15"/>
      <c r="D23" s="12">
        <v>278.3</v>
      </c>
      <c r="E23" s="12">
        <v>281.39999999999998</v>
      </c>
      <c r="F23" s="12">
        <v>291.5</v>
      </c>
    </row>
    <row r="24" spans="1:7" ht="22.5" outlineLevel="1">
      <c r="A24" s="16" t="s">
        <v>15</v>
      </c>
      <c r="B24" s="14"/>
      <c r="C24" s="15" t="s">
        <v>16</v>
      </c>
      <c r="D24" s="12">
        <v>278.3</v>
      </c>
      <c r="E24" s="12">
        <v>281.39999999999998</v>
      </c>
      <c r="F24" s="12">
        <v>291.5</v>
      </c>
    </row>
    <row r="25" spans="1:7" ht="25.15" customHeight="1">
      <c r="A25" s="7" t="s">
        <v>53</v>
      </c>
      <c r="B25" s="14" t="s">
        <v>47</v>
      </c>
      <c r="C25" s="15"/>
      <c r="D25" s="12">
        <v>119</v>
      </c>
      <c r="E25" s="12">
        <v>400</v>
      </c>
      <c r="F25" s="12">
        <v>500</v>
      </c>
    </row>
    <row r="26" spans="1:7" ht="39.6" customHeight="1" outlineLevel="1">
      <c r="A26" s="16" t="s">
        <v>17</v>
      </c>
      <c r="B26" s="14"/>
      <c r="C26" s="15" t="s">
        <v>18</v>
      </c>
      <c r="D26" s="12">
        <v>119</v>
      </c>
      <c r="E26" s="12">
        <v>400</v>
      </c>
      <c r="F26" s="12">
        <v>500</v>
      </c>
    </row>
    <row r="27" spans="1:7" ht="22.5" hidden="1" outlineLevel="1">
      <c r="A27" s="16" t="s">
        <v>19</v>
      </c>
      <c r="B27" s="14"/>
      <c r="C27" s="15" t="s">
        <v>20</v>
      </c>
      <c r="D27" s="12">
        <v>0</v>
      </c>
      <c r="E27" s="17">
        <v>0</v>
      </c>
      <c r="F27" s="17">
        <v>0</v>
      </c>
      <c r="G27" s="13"/>
    </row>
    <row r="28" spans="1:7">
      <c r="A28" s="7" t="s">
        <v>54</v>
      </c>
      <c r="B28" s="14" t="s">
        <v>48</v>
      </c>
      <c r="C28" s="15"/>
      <c r="D28" s="12">
        <f>D29+D30+D32</f>
        <v>24998.959999999999</v>
      </c>
      <c r="E28" s="12">
        <f>E29+E30+E32</f>
        <v>2754</v>
      </c>
      <c r="F28" s="12">
        <f>F29+F30+F32</f>
        <v>15632</v>
      </c>
    </row>
    <row r="29" spans="1:7" ht="22.5" outlineLevel="1">
      <c r="A29" s="16" t="s">
        <v>21</v>
      </c>
      <c r="B29" s="14"/>
      <c r="C29" s="15" t="s">
        <v>22</v>
      </c>
      <c r="D29" s="12">
        <v>24281.98</v>
      </c>
      <c r="E29" s="12">
        <v>2674</v>
      </c>
      <c r="F29" s="12">
        <v>15542</v>
      </c>
    </row>
    <row r="30" spans="1:7" ht="19.149999999999999" customHeight="1" outlineLevel="1">
      <c r="A30" s="16" t="s">
        <v>23</v>
      </c>
      <c r="B30" s="14"/>
      <c r="C30" s="15" t="s">
        <v>24</v>
      </c>
      <c r="D30" s="12">
        <v>656.98</v>
      </c>
      <c r="E30" s="12">
        <v>20</v>
      </c>
      <c r="F30" s="12">
        <v>20</v>
      </c>
    </row>
    <row r="31" spans="1:7" hidden="1" outlineLevel="1">
      <c r="A31" s="16" t="s">
        <v>25</v>
      </c>
      <c r="B31" s="14"/>
      <c r="C31" s="15" t="s">
        <v>26</v>
      </c>
      <c r="D31" s="12">
        <v>0</v>
      </c>
      <c r="E31" s="12">
        <v>200000</v>
      </c>
      <c r="F31" s="12">
        <v>100000</v>
      </c>
    </row>
    <row r="32" spans="1:7" outlineLevel="1">
      <c r="A32" s="16" t="s">
        <v>27</v>
      </c>
      <c r="B32" s="14"/>
      <c r="C32" s="15" t="s">
        <v>28</v>
      </c>
      <c r="D32" s="12">
        <v>60</v>
      </c>
      <c r="E32" s="12">
        <v>60</v>
      </c>
      <c r="F32" s="12">
        <v>70</v>
      </c>
    </row>
    <row r="33" spans="1:6" ht="23.45" customHeight="1" collapsed="1">
      <c r="A33" s="7" t="s">
        <v>55</v>
      </c>
      <c r="B33" s="14" t="s">
        <v>49</v>
      </c>
      <c r="C33" s="15"/>
      <c r="D33" s="12">
        <f>D35+D36+D37</f>
        <v>9435.1</v>
      </c>
      <c r="E33" s="12">
        <f t="shared" ref="E33:F33" si="1">E35+E36+E37</f>
        <v>6780.6</v>
      </c>
      <c r="F33" s="12">
        <f t="shared" si="1"/>
        <v>20200.93</v>
      </c>
    </row>
    <row r="34" spans="1:6" hidden="1" outlineLevel="1">
      <c r="A34" s="16"/>
      <c r="B34" s="14"/>
      <c r="C34" s="15"/>
      <c r="D34" s="12"/>
      <c r="E34" s="12"/>
      <c r="F34" s="12"/>
    </row>
    <row r="35" spans="1:6" outlineLevel="1">
      <c r="A35" s="16" t="s">
        <v>31</v>
      </c>
      <c r="B35" s="14"/>
      <c r="C35" s="15" t="s">
        <v>32</v>
      </c>
      <c r="D35" s="12">
        <v>1404.5</v>
      </c>
      <c r="E35" s="12">
        <v>1345</v>
      </c>
      <c r="F35" s="12">
        <v>1345</v>
      </c>
    </row>
    <row r="36" spans="1:6" outlineLevel="1">
      <c r="A36" s="16" t="s">
        <v>33</v>
      </c>
      <c r="B36" s="14"/>
      <c r="C36" s="15" t="s">
        <v>34</v>
      </c>
      <c r="D36" s="12">
        <v>330.38</v>
      </c>
      <c r="E36" s="12">
        <v>135.6</v>
      </c>
      <c r="F36" s="12">
        <v>13466.93</v>
      </c>
    </row>
    <row r="37" spans="1:6" outlineLevel="1">
      <c r="A37" s="16" t="s">
        <v>29</v>
      </c>
      <c r="B37" s="14"/>
      <c r="C37" s="15" t="s">
        <v>30</v>
      </c>
      <c r="D37" s="12">
        <v>7700.22</v>
      </c>
      <c r="E37" s="12">
        <v>5300</v>
      </c>
      <c r="F37" s="12">
        <v>5389</v>
      </c>
    </row>
    <row r="38" spans="1:6">
      <c r="A38" s="7" t="s">
        <v>56</v>
      </c>
      <c r="B38" s="14" t="s">
        <v>50</v>
      </c>
      <c r="C38" s="15"/>
      <c r="D38" s="12">
        <v>273.7</v>
      </c>
      <c r="E38" s="12">
        <v>290</v>
      </c>
      <c r="F38" s="12">
        <v>300</v>
      </c>
    </row>
    <row r="39" spans="1:6" outlineLevel="1">
      <c r="A39" s="16" t="s">
        <v>35</v>
      </c>
      <c r="B39" s="14"/>
      <c r="C39" s="15" t="s">
        <v>36</v>
      </c>
      <c r="D39" s="12">
        <v>273.7</v>
      </c>
      <c r="E39" s="12">
        <v>290</v>
      </c>
      <c r="F39" s="12">
        <v>300</v>
      </c>
    </row>
    <row r="40" spans="1:6" ht="24">
      <c r="A40" s="7" t="s">
        <v>57</v>
      </c>
      <c r="B40" s="14" t="s">
        <v>51</v>
      </c>
      <c r="C40" s="15"/>
      <c r="D40" s="12">
        <v>18346.689999999999</v>
      </c>
      <c r="E40" s="12">
        <v>14199.8</v>
      </c>
      <c r="F40" s="12">
        <v>15246.8</v>
      </c>
    </row>
    <row r="41" spans="1:6" outlineLevel="1">
      <c r="A41" s="16" t="s">
        <v>37</v>
      </c>
      <c r="B41" s="14"/>
      <c r="C41" s="15" t="s">
        <v>38</v>
      </c>
      <c r="D41" s="12">
        <v>18346.689999999999</v>
      </c>
      <c r="E41" s="12">
        <v>14199.8</v>
      </c>
      <c r="F41" s="12">
        <v>15246.8</v>
      </c>
    </row>
    <row r="42" spans="1:6">
      <c r="A42" s="7" t="s">
        <v>39</v>
      </c>
      <c r="B42" s="14" t="s">
        <v>59</v>
      </c>
      <c r="C42" s="15"/>
      <c r="D42" s="12">
        <v>1040</v>
      </c>
      <c r="E42" s="12">
        <v>1100</v>
      </c>
      <c r="F42" s="12">
        <v>1100</v>
      </c>
    </row>
    <row r="43" spans="1:6" outlineLevel="1">
      <c r="A43" s="16" t="s">
        <v>39</v>
      </c>
      <c r="B43" s="14"/>
      <c r="C43" s="15" t="s">
        <v>40</v>
      </c>
      <c r="D43" s="12">
        <v>1040</v>
      </c>
      <c r="E43" s="12">
        <v>1100</v>
      </c>
      <c r="F43" s="12">
        <v>1100</v>
      </c>
    </row>
    <row r="44" spans="1:6" ht="0.6" customHeight="1" outlineLevel="1">
      <c r="A44" s="16" t="s">
        <v>41</v>
      </c>
      <c r="B44" s="14"/>
      <c r="C44" s="15" t="s">
        <v>42</v>
      </c>
      <c r="D44" s="12">
        <v>853360.2</v>
      </c>
      <c r="E44" s="12">
        <v>0</v>
      </c>
      <c r="F44" s="12">
        <v>90000</v>
      </c>
    </row>
    <row r="45" spans="1:6">
      <c r="A45" s="7" t="s">
        <v>58</v>
      </c>
      <c r="B45" s="14" t="s">
        <v>44</v>
      </c>
      <c r="C45" s="15"/>
      <c r="D45" s="12">
        <v>650</v>
      </c>
      <c r="E45" s="12">
        <v>500</v>
      </c>
      <c r="F45" s="12">
        <v>900</v>
      </c>
    </row>
    <row r="46" spans="1:6" outlineLevel="1">
      <c r="A46" s="16" t="s">
        <v>43</v>
      </c>
      <c r="B46" s="14"/>
      <c r="C46" s="15" t="s">
        <v>44</v>
      </c>
      <c r="D46" s="12">
        <v>650</v>
      </c>
      <c r="E46" s="12">
        <v>500</v>
      </c>
      <c r="F46" s="12">
        <v>900</v>
      </c>
    </row>
    <row r="47" spans="1:6" ht="18" customHeight="1">
      <c r="A47" s="18"/>
      <c r="B47" s="19" t="s">
        <v>45</v>
      </c>
      <c r="C47" s="20"/>
      <c r="D47" s="21">
        <f>D12+D23+D25+D28+D33+D38+D40+D42+D45</f>
        <v>67679.209999999992</v>
      </c>
      <c r="E47" s="21">
        <f t="shared" ref="E47:F47" si="2">E12+E23+E25+E28+E33+E38+E40+E42+E45</f>
        <v>38411.42</v>
      </c>
      <c r="F47" s="21">
        <f t="shared" si="2"/>
        <v>66321.320000000007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8"/>
  <sheetViews>
    <sheetView showGridLines="0" topLeftCell="A25" workbookViewId="0">
      <selection activeCell="A30" sqref="A30"/>
    </sheetView>
  </sheetViews>
  <sheetFormatPr defaultRowHeight="12.75" customHeight="1" outlineLevelRow="1"/>
  <cols>
    <col min="1" max="1" width="30.7109375" customWidth="1"/>
    <col min="2" max="2" width="6.85546875" customWidth="1"/>
    <col min="3" max="3" width="6" customWidth="1"/>
    <col min="4" max="4" width="14.28515625" customWidth="1"/>
    <col min="5" max="6" width="14.7109375" customWidth="1"/>
    <col min="7" max="7" width="0.28515625" customWidth="1"/>
    <col min="8" max="10" width="9.140625" customWidth="1"/>
  </cols>
  <sheetData>
    <row r="1" spans="1:10">
      <c r="A1" s="101" t="s">
        <v>73</v>
      </c>
      <c r="B1" s="101"/>
      <c r="C1" s="101"/>
      <c r="D1" s="101"/>
      <c r="E1" s="101"/>
      <c r="F1" s="101"/>
      <c r="G1" s="1"/>
      <c r="H1" s="1"/>
      <c r="I1" s="1"/>
      <c r="J1" s="1"/>
    </row>
    <row r="2" spans="1:10">
      <c r="A2" s="8" t="s">
        <v>63</v>
      </c>
      <c r="B2" s="8"/>
      <c r="C2" s="8"/>
      <c r="D2" s="8"/>
      <c r="E2" s="8"/>
      <c r="F2" s="8"/>
      <c r="G2" s="1"/>
      <c r="H2" s="1"/>
      <c r="I2" s="1"/>
      <c r="J2" s="1"/>
    </row>
    <row r="3" spans="1:10" ht="14.25">
      <c r="A3" s="9"/>
      <c r="B3" s="9"/>
      <c r="C3" s="9"/>
      <c r="D3" s="9"/>
      <c r="E3" s="9" t="s">
        <v>62</v>
      </c>
      <c r="F3" s="9"/>
      <c r="G3" s="2"/>
      <c r="H3" s="2"/>
      <c r="I3" s="2"/>
      <c r="J3" s="2"/>
    </row>
    <row r="4" spans="1:10" ht="14.25">
      <c r="A4" s="2"/>
      <c r="B4" s="2"/>
      <c r="C4" s="2"/>
      <c r="D4" s="22"/>
      <c r="E4" s="23" t="s">
        <v>71</v>
      </c>
      <c r="F4" s="22"/>
      <c r="G4" s="3"/>
      <c r="H4" s="3"/>
      <c r="I4" s="2"/>
      <c r="J4" s="2"/>
    </row>
    <row r="5" spans="1:10" ht="3" hidden="1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idden="1">
      <c r="A6" s="98"/>
      <c r="B6" s="98"/>
      <c r="C6" s="98"/>
      <c r="D6" s="98"/>
      <c r="E6" s="98"/>
      <c r="F6" s="98"/>
      <c r="G6" s="98"/>
      <c r="H6" s="98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</row>
    <row r="9" spans="1:10" ht="21" customHeight="1">
      <c r="A9" s="100" t="s">
        <v>72</v>
      </c>
      <c r="B9" s="100"/>
      <c r="C9" s="100"/>
      <c r="D9" s="100"/>
      <c r="E9" s="100"/>
      <c r="F9" s="100"/>
      <c r="G9" s="100"/>
    </row>
    <row r="10" spans="1:10" ht="1.1499999999999999" hidden="1" customHeight="1">
      <c r="A10" s="5"/>
      <c r="B10" s="5"/>
      <c r="C10" s="5"/>
      <c r="D10" s="5"/>
      <c r="E10" s="5"/>
      <c r="F10" s="5"/>
      <c r="G10" s="5"/>
      <c r="H10" s="5"/>
      <c r="I10" s="1"/>
      <c r="J10" s="1"/>
    </row>
    <row r="11" spans="1:10" ht="21">
      <c r="A11" s="6" t="s">
        <v>1</v>
      </c>
      <c r="B11" s="6" t="s">
        <v>0</v>
      </c>
      <c r="C11" s="6" t="s">
        <v>2</v>
      </c>
      <c r="D11" s="6" t="s">
        <v>4</v>
      </c>
      <c r="E11" s="6" t="s">
        <v>74</v>
      </c>
      <c r="F11" s="6" t="s">
        <v>75</v>
      </c>
    </row>
    <row r="12" spans="1:10" ht="18.600000000000001" customHeight="1">
      <c r="A12" s="7" t="s">
        <v>52</v>
      </c>
      <c r="B12" s="25" t="s">
        <v>46</v>
      </c>
      <c r="C12" s="26"/>
      <c r="D12" s="27">
        <f>D13+D14+D15+D16+D17+D18</f>
        <v>12407.539999999999</v>
      </c>
      <c r="E12" s="27">
        <f t="shared" ref="E12:F12" si="0">E13+E14+E15+E16+E17+E18</f>
        <v>12457.51</v>
      </c>
      <c r="F12" s="27">
        <f t="shared" si="0"/>
        <v>12851.16</v>
      </c>
    </row>
    <row r="13" spans="1:10" ht="67.5">
      <c r="A13" s="16" t="s">
        <v>13</v>
      </c>
      <c r="B13" s="14"/>
      <c r="C13" s="15" t="s">
        <v>14</v>
      </c>
      <c r="D13" s="12">
        <v>100</v>
      </c>
      <c r="E13" s="12">
        <v>100</v>
      </c>
      <c r="F13" s="12">
        <v>100</v>
      </c>
    </row>
    <row r="14" spans="1:10" ht="67.5">
      <c r="A14" s="16" t="s">
        <v>11</v>
      </c>
      <c r="B14" s="14"/>
      <c r="C14" s="15" t="s">
        <v>12</v>
      </c>
      <c r="D14" s="12">
        <v>11700</v>
      </c>
      <c r="E14" s="12">
        <v>11730.11</v>
      </c>
      <c r="F14" s="12">
        <v>12122.16</v>
      </c>
    </row>
    <row r="15" spans="1:10" ht="56.25">
      <c r="A15" s="16" t="s">
        <v>7</v>
      </c>
      <c r="B15" s="14"/>
      <c r="C15" s="15" t="s">
        <v>8</v>
      </c>
      <c r="D15" s="12">
        <v>156.9</v>
      </c>
      <c r="E15" s="12">
        <v>164</v>
      </c>
      <c r="F15" s="12">
        <v>164</v>
      </c>
    </row>
    <row r="16" spans="1:10" ht="19.899999999999999" hidden="1" customHeight="1">
      <c r="A16" s="16" t="s">
        <v>66</v>
      </c>
      <c r="B16" s="14"/>
      <c r="C16" s="15" t="s">
        <v>65</v>
      </c>
      <c r="D16" s="12">
        <v>0</v>
      </c>
      <c r="E16" s="12">
        <v>0</v>
      </c>
      <c r="F16" s="12">
        <v>0</v>
      </c>
    </row>
    <row r="17" spans="1:7" ht="37.15" customHeight="1">
      <c r="A17" s="16" t="s">
        <v>9</v>
      </c>
      <c r="B17" s="14"/>
      <c r="C17" s="15" t="s">
        <v>10</v>
      </c>
      <c r="D17" s="12">
        <v>100</v>
      </c>
      <c r="E17" s="12">
        <v>100</v>
      </c>
      <c r="F17" s="12">
        <v>100</v>
      </c>
    </row>
    <row r="18" spans="1:7" ht="21.6" customHeight="1" outlineLevel="1">
      <c r="A18" s="16" t="s">
        <v>5</v>
      </c>
      <c r="B18" s="14"/>
      <c r="C18" s="15" t="s">
        <v>6</v>
      </c>
      <c r="D18" s="12">
        <v>350.64</v>
      </c>
      <c r="E18" s="12">
        <v>363.4</v>
      </c>
      <c r="F18" s="12">
        <v>365</v>
      </c>
    </row>
    <row r="19" spans="1:7" ht="43.15" hidden="1" customHeight="1" outlineLevel="1">
      <c r="A19" s="16" t="s">
        <v>7</v>
      </c>
      <c r="B19" s="14"/>
      <c r="C19" s="15" t="s">
        <v>8</v>
      </c>
      <c r="D19" s="12">
        <v>150860</v>
      </c>
      <c r="E19" s="12">
        <v>156900</v>
      </c>
      <c r="F19" s="12">
        <v>163170</v>
      </c>
    </row>
    <row r="20" spans="1:7" ht="0.6" hidden="1" customHeight="1" outlineLevel="1">
      <c r="A20" s="16" t="s">
        <v>9</v>
      </c>
      <c r="B20" s="14"/>
      <c r="C20" s="15" t="s">
        <v>10</v>
      </c>
      <c r="D20" s="12">
        <v>100000</v>
      </c>
      <c r="E20" s="12">
        <v>100000</v>
      </c>
      <c r="F20" s="12">
        <v>100000</v>
      </c>
    </row>
    <row r="21" spans="1:7" ht="7.9" hidden="1" customHeight="1" outlineLevel="1">
      <c r="A21" s="16" t="s">
        <v>5</v>
      </c>
      <c r="B21" s="14"/>
      <c r="C21" s="15" t="s">
        <v>6</v>
      </c>
      <c r="D21" s="12">
        <v>301560</v>
      </c>
      <c r="E21" s="12">
        <v>350200</v>
      </c>
      <c r="F21" s="12">
        <v>363400</v>
      </c>
    </row>
    <row r="22" spans="1:7" ht="0.6" customHeight="1" outlineLevel="1">
      <c r="A22" s="16" t="s">
        <v>13</v>
      </c>
      <c r="B22" s="14"/>
      <c r="C22" s="15" t="s">
        <v>14</v>
      </c>
      <c r="D22" s="12">
        <v>200000</v>
      </c>
      <c r="E22" s="12">
        <v>200000</v>
      </c>
      <c r="F22" s="12">
        <v>200000</v>
      </c>
    </row>
    <row r="23" spans="1:7" ht="21" customHeight="1" outlineLevel="1">
      <c r="A23" s="7" t="s">
        <v>15</v>
      </c>
      <c r="B23" s="25"/>
      <c r="C23" s="26"/>
      <c r="D23" s="27">
        <v>281.39999999999998</v>
      </c>
      <c r="E23" s="27">
        <f>E24</f>
        <v>291.5</v>
      </c>
      <c r="F23" s="27">
        <f t="shared" ref="F23:G23" si="1">F24</f>
        <v>292</v>
      </c>
      <c r="G23" s="12">
        <f t="shared" si="1"/>
        <v>0</v>
      </c>
    </row>
    <row r="24" spans="1:7" ht="22.5" outlineLevel="1">
      <c r="A24" s="16" t="s">
        <v>15</v>
      </c>
      <c r="B24" s="14"/>
      <c r="C24" s="15" t="s">
        <v>16</v>
      </c>
      <c r="D24" s="12">
        <v>281.39999999999998</v>
      </c>
      <c r="E24" s="12">
        <v>291.5</v>
      </c>
      <c r="F24" s="12">
        <v>292</v>
      </c>
    </row>
    <row r="25" spans="1:7" ht="25.15" customHeight="1">
      <c r="A25" s="7" t="s">
        <v>53</v>
      </c>
      <c r="B25" s="14" t="s">
        <v>47</v>
      </c>
      <c r="C25" s="15"/>
      <c r="D25" s="12">
        <v>100</v>
      </c>
      <c r="E25" s="12">
        <f t="shared" ref="E25" si="2">E26</f>
        <v>150</v>
      </c>
      <c r="F25" s="12">
        <v>150</v>
      </c>
    </row>
    <row r="26" spans="1:7" ht="39.6" customHeight="1" outlineLevel="1">
      <c r="A26" s="16" t="s">
        <v>17</v>
      </c>
      <c r="B26" s="14"/>
      <c r="C26" s="15" t="s">
        <v>18</v>
      </c>
      <c r="D26" s="12">
        <v>100</v>
      </c>
      <c r="E26" s="12">
        <v>150</v>
      </c>
      <c r="F26" s="12">
        <v>150</v>
      </c>
    </row>
    <row r="27" spans="1:7" ht="22.5" hidden="1" outlineLevel="1">
      <c r="A27" s="16" t="s">
        <v>19</v>
      </c>
      <c r="B27" s="14"/>
      <c r="C27" s="15" t="s">
        <v>20</v>
      </c>
      <c r="D27" s="12">
        <v>0</v>
      </c>
      <c r="E27" s="17">
        <v>0</v>
      </c>
      <c r="F27" s="17">
        <v>0</v>
      </c>
      <c r="G27" s="13"/>
    </row>
    <row r="28" spans="1:7">
      <c r="A28" s="7" t="s">
        <v>54</v>
      </c>
      <c r="B28" s="25" t="s">
        <v>48</v>
      </c>
      <c r="C28" s="26"/>
      <c r="D28" s="27">
        <f>D29+D30+D31+D33</f>
        <v>32321.21</v>
      </c>
      <c r="E28" s="27">
        <f t="shared" ref="E28:G28" si="3">E29+E30+E31+E33</f>
        <v>18528</v>
      </c>
      <c r="F28" s="27">
        <f t="shared" si="3"/>
        <v>5861.6</v>
      </c>
      <c r="G28" s="12">
        <f t="shared" si="3"/>
        <v>0</v>
      </c>
    </row>
    <row r="29" spans="1:7" ht="22.5" outlineLevel="1">
      <c r="A29" s="16" t="s">
        <v>21</v>
      </c>
      <c r="B29" s="14"/>
      <c r="C29" s="15" t="s">
        <v>22</v>
      </c>
      <c r="D29" s="24">
        <v>31641.21</v>
      </c>
      <c r="E29" s="24">
        <v>17988</v>
      </c>
      <c r="F29" s="24">
        <v>5121.6000000000004</v>
      </c>
    </row>
    <row r="30" spans="1:7" ht="22.5" outlineLevel="1">
      <c r="A30" s="16" t="s">
        <v>23</v>
      </c>
      <c r="B30" s="14"/>
      <c r="C30" s="15" t="s">
        <v>24</v>
      </c>
      <c r="D30" s="12">
        <v>600</v>
      </c>
      <c r="E30" s="12">
        <v>460</v>
      </c>
      <c r="F30" s="12">
        <v>660</v>
      </c>
    </row>
    <row r="31" spans="1:7" ht="29.45" customHeight="1" outlineLevel="1">
      <c r="A31" s="16" t="s">
        <v>76</v>
      </c>
      <c r="B31" s="14"/>
      <c r="C31" s="15" t="s">
        <v>24</v>
      </c>
      <c r="D31" s="12">
        <v>20</v>
      </c>
      <c r="E31" s="12">
        <v>20</v>
      </c>
      <c r="F31" s="12">
        <v>20</v>
      </c>
    </row>
    <row r="32" spans="1:7" hidden="1" outlineLevel="1">
      <c r="A32" s="16" t="s">
        <v>25</v>
      </c>
      <c r="B32" s="14"/>
      <c r="C32" s="15" t="s">
        <v>26</v>
      </c>
      <c r="D32" s="12">
        <v>0</v>
      </c>
      <c r="E32" s="12">
        <v>200000</v>
      </c>
      <c r="F32" s="12">
        <v>100000</v>
      </c>
    </row>
    <row r="33" spans="1:6" outlineLevel="1">
      <c r="A33" s="16" t="s">
        <v>27</v>
      </c>
      <c r="B33" s="14"/>
      <c r="C33" s="15" t="s">
        <v>28</v>
      </c>
      <c r="D33" s="12">
        <v>60</v>
      </c>
      <c r="E33" s="12">
        <v>60</v>
      </c>
      <c r="F33" s="12">
        <v>60</v>
      </c>
    </row>
    <row r="34" spans="1:6" ht="23.45" customHeight="1" collapsed="1">
      <c r="A34" s="7" t="s">
        <v>55</v>
      </c>
      <c r="B34" s="25" t="s">
        <v>49</v>
      </c>
      <c r="C34" s="26"/>
      <c r="D34" s="27">
        <f>D36+D37+D38</f>
        <v>11197.41</v>
      </c>
      <c r="E34" s="27">
        <f t="shared" ref="E34" si="4">E36+E37+E38</f>
        <v>22090.61</v>
      </c>
      <c r="F34" s="27">
        <f>F36+F37+F38</f>
        <v>8819.9599999999991</v>
      </c>
    </row>
    <row r="35" spans="1:6" hidden="1" outlineLevel="1">
      <c r="A35" s="16"/>
      <c r="B35" s="14"/>
      <c r="C35" s="15"/>
      <c r="D35" s="12"/>
      <c r="E35" s="12"/>
      <c r="F35" s="12"/>
    </row>
    <row r="36" spans="1:6" outlineLevel="1">
      <c r="A36" s="16" t="s">
        <v>31</v>
      </c>
      <c r="B36" s="14"/>
      <c r="C36" s="15" t="s">
        <v>32</v>
      </c>
      <c r="D36" s="12">
        <v>1500</v>
      </c>
      <c r="E36" s="12">
        <v>1345</v>
      </c>
      <c r="F36" s="12">
        <v>1345</v>
      </c>
    </row>
    <row r="37" spans="1:6" outlineLevel="1">
      <c r="A37" s="16" t="s">
        <v>33</v>
      </c>
      <c r="B37" s="14"/>
      <c r="C37" s="15" t="s">
        <v>34</v>
      </c>
      <c r="D37" s="12">
        <v>406.28</v>
      </c>
      <c r="E37" s="12">
        <v>13825.9</v>
      </c>
      <c r="F37" s="12">
        <v>381</v>
      </c>
    </row>
    <row r="38" spans="1:6" outlineLevel="1">
      <c r="A38" s="16" t="s">
        <v>29</v>
      </c>
      <c r="B38" s="14"/>
      <c r="C38" s="15" t="s">
        <v>30</v>
      </c>
      <c r="D38" s="24">
        <v>9291.1299999999992</v>
      </c>
      <c r="E38" s="24">
        <v>6919.71</v>
      </c>
      <c r="F38" s="24">
        <v>7093.96</v>
      </c>
    </row>
    <row r="39" spans="1:6">
      <c r="A39" s="7" t="s">
        <v>56</v>
      </c>
      <c r="B39" s="25" t="s">
        <v>50</v>
      </c>
      <c r="C39" s="26"/>
      <c r="D39" s="27">
        <f>D40</f>
        <v>368.76</v>
      </c>
      <c r="E39" s="27">
        <f t="shared" ref="E39:F39" si="5">E40</f>
        <v>315</v>
      </c>
      <c r="F39" s="27">
        <f t="shared" si="5"/>
        <v>320</v>
      </c>
    </row>
    <row r="40" spans="1:6" outlineLevel="1">
      <c r="A40" s="16" t="s">
        <v>35</v>
      </c>
      <c r="B40" s="14"/>
      <c r="C40" s="15" t="s">
        <v>36</v>
      </c>
      <c r="D40" s="12">
        <v>368.76</v>
      </c>
      <c r="E40" s="12">
        <v>315</v>
      </c>
      <c r="F40" s="12">
        <v>320</v>
      </c>
    </row>
    <row r="41" spans="1:6" ht="24">
      <c r="A41" s="7" t="s">
        <v>57</v>
      </c>
      <c r="B41" s="25" t="s">
        <v>51</v>
      </c>
      <c r="C41" s="26"/>
      <c r="D41" s="27">
        <v>14750</v>
      </c>
      <c r="E41" s="27">
        <f>E42</f>
        <v>15076</v>
      </c>
      <c r="F41" s="27">
        <v>15325</v>
      </c>
    </row>
    <row r="42" spans="1:6" outlineLevel="1">
      <c r="A42" s="16" t="s">
        <v>37</v>
      </c>
      <c r="B42" s="14"/>
      <c r="C42" s="15" t="s">
        <v>38</v>
      </c>
      <c r="D42" s="12">
        <v>14750</v>
      </c>
      <c r="E42" s="12">
        <v>15076</v>
      </c>
      <c r="F42" s="12">
        <v>15325</v>
      </c>
    </row>
    <row r="43" spans="1:6">
      <c r="A43" s="7" t="s">
        <v>39</v>
      </c>
      <c r="B43" s="25" t="s">
        <v>59</v>
      </c>
      <c r="C43" s="26"/>
      <c r="D43" s="27">
        <v>1200</v>
      </c>
      <c r="E43" s="27">
        <f>E44</f>
        <v>1250</v>
      </c>
      <c r="F43" s="27">
        <v>1300</v>
      </c>
    </row>
    <row r="44" spans="1:6" outlineLevel="1">
      <c r="A44" s="16" t="s">
        <v>39</v>
      </c>
      <c r="B44" s="14"/>
      <c r="C44" s="15" t="s">
        <v>40</v>
      </c>
      <c r="D44" s="12">
        <v>1200</v>
      </c>
      <c r="E44" s="12">
        <v>1250</v>
      </c>
      <c r="F44" s="12">
        <v>1300</v>
      </c>
    </row>
    <row r="45" spans="1:6" ht="0.6" customHeight="1" outlineLevel="1">
      <c r="A45" s="16" t="s">
        <v>41</v>
      </c>
      <c r="B45" s="14"/>
      <c r="C45" s="15" t="s">
        <v>42</v>
      </c>
      <c r="D45" s="12">
        <v>853360.2</v>
      </c>
      <c r="E45" s="12">
        <v>0</v>
      </c>
      <c r="F45" s="12">
        <v>90000</v>
      </c>
    </row>
    <row r="46" spans="1:6">
      <c r="A46" s="7" t="s">
        <v>58</v>
      </c>
      <c r="B46" s="25" t="s">
        <v>44</v>
      </c>
      <c r="C46" s="26"/>
      <c r="D46" s="27">
        <v>500</v>
      </c>
      <c r="E46" s="27">
        <v>300</v>
      </c>
      <c r="F46" s="27">
        <v>300</v>
      </c>
    </row>
    <row r="47" spans="1:6" outlineLevel="1">
      <c r="A47" s="16" t="s">
        <v>43</v>
      </c>
      <c r="B47" s="14"/>
      <c r="C47" s="15" t="s">
        <v>44</v>
      </c>
      <c r="D47" s="12">
        <v>500</v>
      </c>
      <c r="E47" s="12">
        <v>300</v>
      </c>
      <c r="F47" s="12">
        <v>300</v>
      </c>
    </row>
    <row r="48" spans="1:6" ht="18" customHeight="1">
      <c r="A48" s="18"/>
      <c r="B48" s="19" t="s">
        <v>45</v>
      </c>
      <c r="C48" s="20"/>
      <c r="D48" s="28">
        <f>D12+D23+D25+D28+D34+D39+D41+D43+D46</f>
        <v>73126.320000000007</v>
      </c>
      <c r="E48" s="28">
        <f>E12+E23+E25+E28+E34+E39+E41+E43+E46</f>
        <v>70458.62</v>
      </c>
      <c r="F48" s="28">
        <f>F12+F23+F25+F28+F34+F39+F41+F43+F46</f>
        <v>45219.72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8"/>
  <sheetViews>
    <sheetView showGridLines="0" workbookViewId="0">
      <selection activeCell="E4" sqref="E4"/>
    </sheetView>
  </sheetViews>
  <sheetFormatPr defaultRowHeight="12.75" customHeight="1" outlineLevelRow="1"/>
  <cols>
    <col min="1" max="1" width="30.7109375" customWidth="1"/>
    <col min="2" max="2" width="6.85546875" customWidth="1"/>
    <col min="3" max="3" width="6" customWidth="1"/>
    <col min="4" max="4" width="14.28515625" customWidth="1"/>
    <col min="5" max="6" width="14.7109375" customWidth="1"/>
    <col min="7" max="7" width="0.28515625" customWidth="1"/>
    <col min="8" max="10" width="9.140625" customWidth="1"/>
  </cols>
  <sheetData>
    <row r="1" spans="1:10">
      <c r="A1" s="101" t="s">
        <v>73</v>
      </c>
      <c r="B1" s="101"/>
      <c r="C1" s="101"/>
      <c r="D1" s="101"/>
      <c r="E1" s="101"/>
      <c r="F1" s="101"/>
      <c r="G1" s="1"/>
      <c r="H1" s="1"/>
      <c r="I1" s="1"/>
      <c r="J1" s="1"/>
    </row>
    <row r="2" spans="1:10">
      <c r="A2" s="8" t="s">
        <v>63</v>
      </c>
      <c r="B2" s="8"/>
      <c r="C2" s="8"/>
      <c r="D2" s="8"/>
      <c r="E2" s="8"/>
      <c r="F2" s="8"/>
      <c r="G2" s="1"/>
      <c r="H2" s="1"/>
      <c r="I2" s="1"/>
      <c r="J2" s="1"/>
    </row>
    <row r="3" spans="1:10" ht="14.25">
      <c r="A3" s="9"/>
      <c r="B3" s="9"/>
      <c r="C3" s="9"/>
      <c r="D3" s="9"/>
      <c r="E3" s="9" t="s">
        <v>62</v>
      </c>
      <c r="F3" s="9"/>
      <c r="G3" s="2"/>
      <c r="H3" s="2"/>
      <c r="I3" s="2"/>
      <c r="J3" s="2"/>
    </row>
    <row r="4" spans="1:10" ht="14.25">
      <c r="A4" s="2"/>
      <c r="B4" s="2"/>
      <c r="C4" s="2"/>
      <c r="D4" s="22"/>
      <c r="E4" s="23" t="s">
        <v>71</v>
      </c>
      <c r="F4" s="22"/>
      <c r="G4" s="3"/>
      <c r="H4" s="3"/>
      <c r="I4" s="2"/>
      <c r="J4" s="2"/>
    </row>
    <row r="5" spans="1:10" ht="3" hidden="1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idden="1">
      <c r="A6" s="98"/>
      <c r="B6" s="98"/>
      <c r="C6" s="98"/>
      <c r="D6" s="98"/>
      <c r="E6" s="98"/>
      <c r="F6" s="98"/>
      <c r="G6" s="98"/>
      <c r="H6" s="98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</row>
    <row r="9" spans="1:10" ht="21" customHeight="1">
      <c r="A9" s="100" t="s">
        <v>72</v>
      </c>
      <c r="B9" s="100"/>
      <c r="C9" s="100"/>
      <c r="D9" s="100"/>
      <c r="E9" s="100"/>
      <c r="F9" s="100"/>
      <c r="G9" s="100"/>
    </row>
    <row r="10" spans="1:10" ht="1.1499999999999999" hidden="1" customHeight="1">
      <c r="A10" s="5"/>
      <c r="B10" s="5"/>
      <c r="C10" s="5"/>
      <c r="D10" s="5"/>
      <c r="E10" s="5"/>
      <c r="F10" s="5"/>
      <c r="G10" s="5"/>
      <c r="H10" s="5"/>
      <c r="I10" s="1"/>
      <c r="J10" s="1"/>
    </row>
    <row r="11" spans="1:10" ht="21">
      <c r="A11" s="6" t="s">
        <v>1</v>
      </c>
      <c r="B11" s="6" t="s">
        <v>0</v>
      </c>
      <c r="C11" s="6" t="s">
        <v>2</v>
      </c>
      <c r="D11" s="6" t="s">
        <v>4</v>
      </c>
      <c r="E11" s="6" t="s">
        <v>74</v>
      </c>
      <c r="F11" s="6" t="s">
        <v>75</v>
      </c>
    </row>
    <row r="12" spans="1:10" ht="18.600000000000001" customHeight="1">
      <c r="A12" s="7" t="s">
        <v>52</v>
      </c>
      <c r="B12" s="25" t="s">
        <v>46</v>
      </c>
      <c r="C12" s="26"/>
      <c r="D12" s="27">
        <f>D13+D14+D15+D16+D17+D18</f>
        <v>12464.84</v>
      </c>
      <c r="E12" s="27">
        <f t="shared" ref="E12:F12" si="0">E13+E14+E15+E16+E17+E18</f>
        <v>12854.6</v>
      </c>
      <c r="F12" s="27">
        <f t="shared" si="0"/>
        <v>13234.2</v>
      </c>
    </row>
    <row r="13" spans="1:10" ht="67.5">
      <c r="A13" s="16" t="s">
        <v>13</v>
      </c>
      <c r="B13" s="14"/>
      <c r="C13" s="15" t="s">
        <v>14</v>
      </c>
      <c r="D13" s="12">
        <v>100</v>
      </c>
      <c r="E13" s="12">
        <v>100</v>
      </c>
      <c r="F13" s="12">
        <v>100</v>
      </c>
    </row>
    <row r="14" spans="1:10" ht="67.5">
      <c r="A14" s="16" t="s">
        <v>11</v>
      </c>
      <c r="B14" s="14"/>
      <c r="C14" s="15" t="s">
        <v>12</v>
      </c>
      <c r="D14" s="12">
        <v>11750</v>
      </c>
      <c r="E14" s="12">
        <v>12122</v>
      </c>
      <c r="F14" s="12">
        <v>12500</v>
      </c>
    </row>
    <row r="15" spans="1:10" ht="56.25">
      <c r="A15" s="16" t="s">
        <v>7</v>
      </c>
      <c r="B15" s="14"/>
      <c r="C15" s="15" t="s">
        <v>8</v>
      </c>
      <c r="D15" s="24">
        <v>164.2</v>
      </c>
      <c r="E15" s="24">
        <v>169.2</v>
      </c>
      <c r="F15" s="24">
        <v>169.2</v>
      </c>
    </row>
    <row r="16" spans="1:10" ht="19.899999999999999" hidden="1" customHeight="1">
      <c r="A16" s="16" t="s">
        <v>66</v>
      </c>
      <c r="B16" s="14"/>
      <c r="C16" s="15" t="s">
        <v>65</v>
      </c>
      <c r="D16" s="12">
        <v>0</v>
      </c>
      <c r="E16" s="12">
        <v>0</v>
      </c>
      <c r="F16" s="12">
        <v>0</v>
      </c>
    </row>
    <row r="17" spans="1:7" ht="37.15" customHeight="1">
      <c r="A17" s="16" t="s">
        <v>9</v>
      </c>
      <c r="B17" s="14"/>
      <c r="C17" s="15" t="s">
        <v>10</v>
      </c>
      <c r="D17" s="12">
        <v>100</v>
      </c>
      <c r="E17" s="12">
        <v>100</v>
      </c>
      <c r="F17" s="12">
        <v>100</v>
      </c>
    </row>
    <row r="18" spans="1:7" ht="21.6" customHeight="1" outlineLevel="1">
      <c r="A18" s="16" t="s">
        <v>5</v>
      </c>
      <c r="B18" s="14"/>
      <c r="C18" s="15" t="s">
        <v>6</v>
      </c>
      <c r="D18" s="12">
        <v>350.64</v>
      </c>
      <c r="E18" s="12">
        <v>363.4</v>
      </c>
      <c r="F18" s="12">
        <v>365</v>
      </c>
    </row>
    <row r="19" spans="1:7" ht="43.15" hidden="1" customHeight="1" outlineLevel="1">
      <c r="A19" s="16" t="s">
        <v>7</v>
      </c>
      <c r="B19" s="14"/>
      <c r="C19" s="15" t="s">
        <v>8</v>
      </c>
      <c r="D19" s="12">
        <v>150860</v>
      </c>
      <c r="E19" s="12">
        <v>156900</v>
      </c>
      <c r="F19" s="12">
        <v>163170</v>
      </c>
    </row>
    <row r="20" spans="1:7" ht="0.6" hidden="1" customHeight="1" outlineLevel="1">
      <c r="A20" s="16" t="s">
        <v>9</v>
      </c>
      <c r="B20" s="14"/>
      <c r="C20" s="15" t="s">
        <v>10</v>
      </c>
      <c r="D20" s="12">
        <v>100000</v>
      </c>
      <c r="E20" s="12">
        <v>100000</v>
      </c>
      <c r="F20" s="12">
        <v>100000</v>
      </c>
    </row>
    <row r="21" spans="1:7" ht="7.9" hidden="1" customHeight="1" outlineLevel="1">
      <c r="A21" s="16" t="s">
        <v>5</v>
      </c>
      <c r="B21" s="14"/>
      <c r="C21" s="15" t="s">
        <v>6</v>
      </c>
      <c r="D21" s="12">
        <v>301560</v>
      </c>
      <c r="E21" s="12">
        <v>350200</v>
      </c>
      <c r="F21" s="12">
        <v>363400</v>
      </c>
    </row>
    <row r="22" spans="1:7" ht="0.6" customHeight="1" outlineLevel="1">
      <c r="A22" s="16" t="s">
        <v>13</v>
      </c>
      <c r="B22" s="14"/>
      <c r="C22" s="15" t="s">
        <v>14</v>
      </c>
      <c r="D22" s="12">
        <v>200000</v>
      </c>
      <c r="E22" s="12">
        <v>200000</v>
      </c>
      <c r="F22" s="12">
        <v>200000</v>
      </c>
    </row>
    <row r="23" spans="1:7" ht="21" customHeight="1" outlineLevel="1">
      <c r="A23" s="7" t="s">
        <v>15</v>
      </c>
      <c r="B23" s="25"/>
      <c r="C23" s="26"/>
      <c r="D23" s="27">
        <v>281.39999999999998</v>
      </c>
      <c r="E23" s="27">
        <f>E24</f>
        <v>292</v>
      </c>
      <c r="F23" s="27">
        <f t="shared" ref="F23:G23" si="1">F24</f>
        <v>292</v>
      </c>
      <c r="G23" s="12">
        <f t="shared" si="1"/>
        <v>0</v>
      </c>
    </row>
    <row r="24" spans="1:7" ht="22.5" outlineLevel="1">
      <c r="A24" s="16" t="s">
        <v>15</v>
      </c>
      <c r="B24" s="14"/>
      <c r="C24" s="15" t="s">
        <v>16</v>
      </c>
      <c r="D24" s="12">
        <v>291.5</v>
      </c>
      <c r="E24" s="12">
        <v>292</v>
      </c>
      <c r="F24" s="12">
        <v>292</v>
      </c>
    </row>
    <row r="25" spans="1:7" ht="25.15" customHeight="1">
      <c r="A25" s="7" t="s">
        <v>53</v>
      </c>
      <c r="B25" s="14" t="s">
        <v>47</v>
      </c>
      <c r="C25" s="15"/>
      <c r="D25" s="12">
        <f>D26</f>
        <v>200</v>
      </c>
      <c r="E25" s="12">
        <f t="shared" ref="E25" si="2">E26</f>
        <v>200</v>
      </c>
      <c r="F25" s="12">
        <v>150</v>
      </c>
    </row>
    <row r="26" spans="1:7" ht="39.6" customHeight="1" outlineLevel="1">
      <c r="A26" s="16" t="s">
        <v>17</v>
      </c>
      <c r="B26" s="14"/>
      <c r="C26" s="15" t="s">
        <v>18</v>
      </c>
      <c r="D26" s="12">
        <v>200</v>
      </c>
      <c r="E26" s="12">
        <v>200</v>
      </c>
      <c r="F26" s="12">
        <v>250</v>
      </c>
    </row>
    <row r="27" spans="1:7" ht="22.5" hidden="1" outlineLevel="1">
      <c r="A27" s="16" t="s">
        <v>19</v>
      </c>
      <c r="B27" s="14"/>
      <c r="C27" s="15" t="s">
        <v>20</v>
      </c>
      <c r="D27" s="12">
        <v>0</v>
      </c>
      <c r="E27" s="17">
        <v>0</v>
      </c>
      <c r="F27" s="17">
        <v>0</v>
      </c>
      <c r="G27" s="13"/>
    </row>
    <row r="28" spans="1:7">
      <c r="A28" s="7" t="s">
        <v>54</v>
      </c>
      <c r="B28" s="25" t="s">
        <v>48</v>
      </c>
      <c r="C28" s="26"/>
      <c r="D28" s="27">
        <f>D29+D30+D31+D33</f>
        <v>8772.2099999999991</v>
      </c>
      <c r="E28" s="27">
        <f t="shared" ref="E28:G28" si="3">E29+E30+E31+E33</f>
        <v>18528</v>
      </c>
      <c r="F28" s="27">
        <f t="shared" si="3"/>
        <v>5861.6</v>
      </c>
      <c r="G28" s="12">
        <f t="shared" si="3"/>
        <v>0</v>
      </c>
    </row>
    <row r="29" spans="1:7" ht="22.5" outlineLevel="1">
      <c r="A29" s="16" t="s">
        <v>21</v>
      </c>
      <c r="B29" s="14"/>
      <c r="C29" s="15" t="s">
        <v>22</v>
      </c>
      <c r="D29" s="24">
        <v>8092.21</v>
      </c>
      <c r="E29" s="24">
        <v>17988</v>
      </c>
      <c r="F29" s="24">
        <v>5121.6000000000004</v>
      </c>
    </row>
    <row r="30" spans="1:7" ht="22.5" outlineLevel="1">
      <c r="A30" s="16" t="s">
        <v>23</v>
      </c>
      <c r="B30" s="14"/>
      <c r="C30" s="15" t="s">
        <v>24</v>
      </c>
      <c r="D30" s="12">
        <v>600</v>
      </c>
      <c r="E30" s="12">
        <v>460</v>
      </c>
      <c r="F30" s="12">
        <v>660</v>
      </c>
    </row>
    <row r="31" spans="1:7" ht="29.45" customHeight="1" outlineLevel="1">
      <c r="A31" s="16" t="s">
        <v>76</v>
      </c>
      <c r="B31" s="14"/>
      <c r="C31" s="15" t="s">
        <v>24</v>
      </c>
      <c r="D31" s="12">
        <v>20</v>
      </c>
      <c r="E31" s="12">
        <v>20</v>
      </c>
      <c r="F31" s="12">
        <v>20</v>
      </c>
    </row>
    <row r="32" spans="1:7" hidden="1" outlineLevel="1">
      <c r="A32" s="16" t="s">
        <v>25</v>
      </c>
      <c r="B32" s="14"/>
      <c r="C32" s="15" t="s">
        <v>26</v>
      </c>
      <c r="D32" s="12">
        <v>0</v>
      </c>
      <c r="E32" s="12">
        <v>200000</v>
      </c>
      <c r="F32" s="12">
        <v>100000</v>
      </c>
    </row>
    <row r="33" spans="1:6" outlineLevel="1">
      <c r="A33" s="16" t="s">
        <v>27</v>
      </c>
      <c r="B33" s="14"/>
      <c r="C33" s="15" t="s">
        <v>28</v>
      </c>
      <c r="D33" s="12">
        <v>60</v>
      </c>
      <c r="E33" s="12">
        <v>60</v>
      </c>
      <c r="F33" s="12">
        <v>60</v>
      </c>
    </row>
    <row r="34" spans="1:6" ht="23.45" customHeight="1" collapsed="1">
      <c r="A34" s="7" t="s">
        <v>55</v>
      </c>
      <c r="B34" s="25" t="s">
        <v>49</v>
      </c>
      <c r="C34" s="26"/>
      <c r="D34" s="27">
        <f>D36+D37+D38</f>
        <v>11092.79</v>
      </c>
      <c r="E34" s="27">
        <f t="shared" ref="E34" si="4">E36+E37+E38</f>
        <v>22090.61</v>
      </c>
      <c r="F34" s="27">
        <f>F36+F37+F38</f>
        <v>8819.9599999999991</v>
      </c>
    </row>
    <row r="35" spans="1:6" hidden="1" outlineLevel="1">
      <c r="A35" s="16"/>
      <c r="B35" s="14"/>
      <c r="C35" s="15"/>
      <c r="D35" s="12"/>
      <c r="E35" s="12"/>
      <c r="F35" s="12"/>
    </row>
    <row r="36" spans="1:6" outlineLevel="1">
      <c r="A36" s="16" t="s">
        <v>31</v>
      </c>
      <c r="B36" s="14"/>
      <c r="C36" s="15" t="s">
        <v>32</v>
      </c>
      <c r="D36" s="12">
        <v>1398.1</v>
      </c>
      <c r="E36" s="12">
        <v>1345</v>
      </c>
      <c r="F36" s="12">
        <v>1345</v>
      </c>
    </row>
    <row r="37" spans="1:6" outlineLevel="1">
      <c r="A37" s="16" t="s">
        <v>33</v>
      </c>
      <c r="B37" s="14"/>
      <c r="C37" s="15" t="s">
        <v>34</v>
      </c>
      <c r="D37" s="12">
        <v>361.11</v>
      </c>
      <c r="E37" s="12">
        <v>13825.9</v>
      </c>
      <c r="F37" s="12">
        <v>381</v>
      </c>
    </row>
    <row r="38" spans="1:6" outlineLevel="1">
      <c r="A38" s="16" t="s">
        <v>29</v>
      </c>
      <c r="B38" s="14"/>
      <c r="C38" s="15" t="s">
        <v>30</v>
      </c>
      <c r="D38" s="24">
        <v>9333.58</v>
      </c>
      <c r="E38" s="24">
        <v>6919.71</v>
      </c>
      <c r="F38" s="24">
        <v>7093.96</v>
      </c>
    </row>
    <row r="39" spans="1:6">
      <c r="A39" s="7" t="s">
        <v>56</v>
      </c>
      <c r="B39" s="25" t="s">
        <v>50</v>
      </c>
      <c r="C39" s="26"/>
      <c r="D39" s="27">
        <f>D40</f>
        <v>368.76</v>
      </c>
      <c r="E39" s="27">
        <f t="shared" ref="E39:F39" si="5">E40</f>
        <v>315</v>
      </c>
      <c r="F39" s="27">
        <f t="shared" si="5"/>
        <v>320</v>
      </c>
    </row>
    <row r="40" spans="1:6" outlineLevel="1">
      <c r="A40" s="16" t="s">
        <v>35</v>
      </c>
      <c r="B40" s="14"/>
      <c r="C40" s="15" t="s">
        <v>36</v>
      </c>
      <c r="D40" s="12">
        <v>368.76</v>
      </c>
      <c r="E40" s="12">
        <v>315</v>
      </c>
      <c r="F40" s="12">
        <v>320</v>
      </c>
    </row>
    <row r="41" spans="1:6" ht="24">
      <c r="A41" s="7" t="s">
        <v>57</v>
      </c>
      <c r="B41" s="25" t="s">
        <v>51</v>
      </c>
      <c r="C41" s="26"/>
      <c r="D41" s="27">
        <v>14950</v>
      </c>
      <c r="E41" s="27">
        <f>E42</f>
        <v>15076</v>
      </c>
      <c r="F41" s="27">
        <v>15325</v>
      </c>
    </row>
    <row r="42" spans="1:6" outlineLevel="1">
      <c r="A42" s="16" t="s">
        <v>37</v>
      </c>
      <c r="B42" s="14"/>
      <c r="C42" s="15" t="s">
        <v>38</v>
      </c>
      <c r="D42" s="12">
        <v>14950</v>
      </c>
      <c r="E42" s="12">
        <v>15076</v>
      </c>
      <c r="F42" s="12">
        <v>15325</v>
      </c>
    </row>
    <row r="43" spans="1:6">
      <c r="A43" s="7" t="s">
        <v>39</v>
      </c>
      <c r="B43" s="25" t="s">
        <v>59</v>
      </c>
      <c r="C43" s="26"/>
      <c r="D43" s="27">
        <v>1200</v>
      </c>
      <c r="E43" s="27">
        <f>E44</f>
        <v>1250</v>
      </c>
      <c r="F43" s="27">
        <v>1300</v>
      </c>
    </row>
    <row r="44" spans="1:6" outlineLevel="1">
      <c r="A44" s="16" t="s">
        <v>39</v>
      </c>
      <c r="B44" s="14"/>
      <c r="C44" s="15" t="s">
        <v>40</v>
      </c>
      <c r="D44" s="12">
        <v>1200</v>
      </c>
      <c r="E44" s="12">
        <v>1250</v>
      </c>
      <c r="F44" s="12">
        <v>1300</v>
      </c>
    </row>
    <row r="45" spans="1:6" ht="0.6" customHeight="1" outlineLevel="1">
      <c r="A45" s="16" t="s">
        <v>41</v>
      </c>
      <c r="B45" s="14"/>
      <c r="C45" s="15" t="s">
        <v>42</v>
      </c>
      <c r="D45" s="12">
        <v>853360.2</v>
      </c>
      <c r="E45" s="12">
        <v>0</v>
      </c>
      <c r="F45" s="12">
        <v>90000</v>
      </c>
    </row>
    <row r="46" spans="1:6">
      <c r="A46" s="7" t="s">
        <v>58</v>
      </c>
      <c r="B46" s="25" t="s">
        <v>44</v>
      </c>
      <c r="C46" s="26"/>
      <c r="D46" s="27">
        <v>400</v>
      </c>
      <c r="E46" s="27">
        <v>300</v>
      </c>
      <c r="F46" s="27">
        <v>300</v>
      </c>
    </row>
    <row r="47" spans="1:6" outlineLevel="1">
      <c r="A47" s="16" t="s">
        <v>43</v>
      </c>
      <c r="B47" s="14"/>
      <c r="C47" s="15" t="s">
        <v>44</v>
      </c>
      <c r="D47" s="12">
        <v>400</v>
      </c>
      <c r="E47" s="12">
        <v>300</v>
      </c>
      <c r="F47" s="12">
        <v>300</v>
      </c>
    </row>
    <row r="48" spans="1:6" ht="18" customHeight="1">
      <c r="A48" s="18"/>
      <c r="B48" s="19" t="s">
        <v>45</v>
      </c>
      <c r="C48" s="20"/>
      <c r="D48" s="28">
        <f>D12+D23+D25+D28+D34+D39+D41+D43+D46</f>
        <v>49730</v>
      </c>
      <c r="E48" s="28">
        <f>E12+E23+E25+E28+E34+E39+E41+E43+E46</f>
        <v>70906.209999999992</v>
      </c>
      <c r="F48" s="28">
        <f>F12+F23+F25+F28+F34+F39+F41+F43+F46</f>
        <v>45602.76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64"/>
  <sheetViews>
    <sheetView showGridLines="0" topLeftCell="A4" workbookViewId="0">
      <selection activeCell="F67" sqref="F67"/>
    </sheetView>
  </sheetViews>
  <sheetFormatPr defaultRowHeight="12.75" customHeight="1" outlineLevelRow="1"/>
  <cols>
    <col min="1" max="1" width="30.7109375" customWidth="1"/>
    <col min="2" max="2" width="6.85546875" customWidth="1"/>
    <col min="3" max="3" width="6" customWidth="1"/>
    <col min="4" max="4" width="14.28515625" customWidth="1"/>
    <col min="5" max="6" width="14.7109375" customWidth="1"/>
    <col min="7" max="7" width="0.28515625" customWidth="1"/>
    <col min="8" max="10" width="9.140625" customWidth="1"/>
  </cols>
  <sheetData>
    <row r="1" spans="1:10">
      <c r="A1" s="101" t="s">
        <v>73</v>
      </c>
      <c r="B1" s="101"/>
      <c r="C1" s="101"/>
      <c r="D1" s="101"/>
      <c r="E1" s="101"/>
      <c r="F1" s="101"/>
      <c r="G1" s="30"/>
      <c r="H1" s="30"/>
      <c r="I1" s="30"/>
      <c r="J1" s="1"/>
    </row>
    <row r="2" spans="1:10">
      <c r="A2" s="8" t="s">
        <v>63</v>
      </c>
      <c r="B2" s="8"/>
      <c r="C2" s="8"/>
      <c r="D2" s="8"/>
      <c r="E2" s="8"/>
      <c r="F2" s="8"/>
      <c r="G2" s="30"/>
      <c r="H2" s="30"/>
      <c r="I2" s="30"/>
      <c r="J2" s="1"/>
    </row>
    <row r="3" spans="1:10" ht="14.25">
      <c r="A3" s="9"/>
      <c r="B3" s="9"/>
      <c r="C3" s="9"/>
      <c r="D3" s="9"/>
      <c r="E3" s="9" t="s">
        <v>62</v>
      </c>
      <c r="F3" s="9"/>
      <c r="G3" s="9"/>
      <c r="H3" s="9"/>
      <c r="I3" s="9"/>
      <c r="J3" s="2"/>
    </row>
    <row r="4" spans="1:10" ht="14.25">
      <c r="A4" s="9"/>
      <c r="B4" s="9"/>
      <c r="C4" s="9"/>
      <c r="D4" s="32"/>
      <c r="E4" s="33" t="s">
        <v>92</v>
      </c>
      <c r="F4" s="32"/>
      <c r="G4" s="34"/>
      <c r="H4" s="34"/>
      <c r="I4" s="2"/>
      <c r="J4" s="2"/>
    </row>
    <row r="5" spans="1:10" ht="3" hidden="1" customHeight="1">
      <c r="A5" s="30"/>
      <c r="B5" s="30"/>
      <c r="C5" s="30"/>
      <c r="D5" s="30"/>
      <c r="E5" s="30"/>
      <c r="F5" s="30"/>
      <c r="G5" s="30"/>
      <c r="H5" s="30"/>
      <c r="I5" s="1"/>
      <c r="J5" s="1"/>
    </row>
    <row r="6" spans="1:10" hidden="1">
      <c r="A6" s="102"/>
      <c r="B6" s="102"/>
      <c r="C6" s="102"/>
      <c r="D6" s="102"/>
      <c r="E6" s="102"/>
      <c r="F6" s="102"/>
      <c r="G6" s="102"/>
      <c r="H6" s="102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  <c r="H7" s="35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  <c r="H8" s="35"/>
    </row>
    <row r="9" spans="1:10" ht="32.450000000000003" customHeight="1">
      <c r="A9" s="100" t="s">
        <v>77</v>
      </c>
      <c r="B9" s="100"/>
      <c r="C9" s="100"/>
      <c r="D9" s="100"/>
      <c r="E9" s="100"/>
      <c r="F9" s="100"/>
      <c r="G9" s="100"/>
      <c r="H9" s="36"/>
    </row>
    <row r="10" spans="1:10" ht="1.1499999999999999" hidden="1" customHeight="1">
      <c r="A10" s="37"/>
      <c r="B10" s="37"/>
      <c r="C10" s="37"/>
      <c r="D10" s="37"/>
      <c r="E10" s="37"/>
      <c r="F10" s="37"/>
      <c r="G10" s="37"/>
      <c r="H10" s="37"/>
      <c r="I10" s="1"/>
      <c r="J10" s="1"/>
    </row>
    <row r="11" spans="1:10" ht="25.5">
      <c r="A11" s="38" t="s">
        <v>1</v>
      </c>
      <c r="B11" s="38" t="s">
        <v>0</v>
      </c>
      <c r="C11" s="38" t="s">
        <v>2</v>
      </c>
      <c r="D11" s="38" t="s">
        <v>90</v>
      </c>
      <c r="E11" s="38" t="s">
        <v>74</v>
      </c>
      <c r="F11" s="38" t="s">
        <v>91</v>
      </c>
      <c r="G11" s="36"/>
      <c r="H11" s="36"/>
    </row>
    <row r="12" spans="1:10" ht="18.600000000000001" customHeight="1">
      <c r="A12" s="54" t="s">
        <v>52</v>
      </c>
      <c r="B12" s="55" t="s">
        <v>46</v>
      </c>
      <c r="C12" s="56"/>
      <c r="D12" s="57">
        <f>D13+D14+D15+D16+D17+D18</f>
        <v>12727.6</v>
      </c>
      <c r="E12" s="57">
        <f t="shared" ref="E12:F12" si="0">E13+E14+E15+E16+E17+E18</f>
        <v>12856.2</v>
      </c>
      <c r="F12" s="57">
        <f t="shared" si="0"/>
        <v>13243</v>
      </c>
      <c r="G12" s="36"/>
      <c r="H12" s="36"/>
    </row>
    <row r="13" spans="1:10" ht="76.5">
      <c r="A13" s="39" t="s">
        <v>13</v>
      </c>
      <c r="B13" s="40"/>
      <c r="C13" s="41" t="s">
        <v>14</v>
      </c>
      <c r="D13" s="42">
        <v>100</v>
      </c>
      <c r="E13" s="42">
        <v>100</v>
      </c>
      <c r="F13" s="42">
        <v>100</v>
      </c>
      <c r="G13" s="36"/>
      <c r="H13" s="36"/>
    </row>
    <row r="14" spans="1:10" ht="102">
      <c r="A14" s="39" t="s">
        <v>11</v>
      </c>
      <c r="B14" s="40"/>
      <c r="C14" s="41" t="s">
        <v>12</v>
      </c>
      <c r="D14" s="42">
        <v>12000</v>
      </c>
      <c r="E14" s="42">
        <v>12122</v>
      </c>
      <c r="F14" s="42">
        <v>12500</v>
      </c>
      <c r="G14" s="36"/>
      <c r="H14" s="36"/>
    </row>
    <row r="15" spans="1:10" ht="76.5">
      <c r="A15" s="39" t="s">
        <v>7</v>
      </c>
      <c r="B15" s="40"/>
      <c r="C15" s="41" t="s">
        <v>8</v>
      </c>
      <c r="D15" s="42">
        <v>164.2</v>
      </c>
      <c r="E15" s="42">
        <v>169.2</v>
      </c>
      <c r="F15" s="42">
        <v>173</v>
      </c>
      <c r="G15" s="36"/>
      <c r="H15" s="36"/>
    </row>
    <row r="16" spans="1:10" ht="19.899999999999999" hidden="1" customHeight="1">
      <c r="A16" s="39" t="s">
        <v>66</v>
      </c>
      <c r="B16" s="40"/>
      <c r="C16" s="41" t="s">
        <v>65</v>
      </c>
      <c r="D16" s="42">
        <v>0</v>
      </c>
      <c r="E16" s="42">
        <v>0</v>
      </c>
      <c r="F16" s="42">
        <v>0</v>
      </c>
      <c r="G16" s="36"/>
      <c r="H16" s="36"/>
    </row>
    <row r="17" spans="1:8" ht="37.15" customHeight="1">
      <c r="A17" s="39" t="s">
        <v>9</v>
      </c>
      <c r="B17" s="40"/>
      <c r="C17" s="41" t="s">
        <v>10</v>
      </c>
      <c r="D17" s="42">
        <v>100</v>
      </c>
      <c r="E17" s="42">
        <v>100</v>
      </c>
      <c r="F17" s="42">
        <v>100</v>
      </c>
      <c r="G17" s="36"/>
      <c r="H17" s="36"/>
    </row>
    <row r="18" spans="1:8" ht="31.15" customHeight="1" outlineLevel="1">
      <c r="A18" s="39" t="s">
        <v>5</v>
      </c>
      <c r="B18" s="40"/>
      <c r="C18" s="41" t="s">
        <v>6</v>
      </c>
      <c r="D18" s="42">
        <v>363.4</v>
      </c>
      <c r="E18" s="42">
        <v>365</v>
      </c>
      <c r="F18" s="42">
        <v>370</v>
      </c>
      <c r="G18" s="36"/>
      <c r="H18" s="36"/>
    </row>
    <row r="19" spans="1:8" ht="43.15" hidden="1" customHeight="1" outlineLevel="1">
      <c r="A19" s="39" t="s">
        <v>7</v>
      </c>
      <c r="B19" s="40"/>
      <c r="C19" s="41" t="s">
        <v>8</v>
      </c>
      <c r="D19" s="42">
        <v>150860</v>
      </c>
      <c r="E19" s="42">
        <v>156900</v>
      </c>
      <c r="F19" s="42">
        <v>163170</v>
      </c>
      <c r="G19" s="36"/>
      <c r="H19" s="36"/>
    </row>
    <row r="20" spans="1:8" ht="0.6" hidden="1" customHeight="1" outlineLevel="1">
      <c r="A20" s="39" t="s">
        <v>9</v>
      </c>
      <c r="B20" s="40"/>
      <c r="C20" s="41" t="s">
        <v>10</v>
      </c>
      <c r="D20" s="42">
        <v>100000</v>
      </c>
      <c r="E20" s="42">
        <v>100000</v>
      </c>
      <c r="F20" s="42">
        <v>100000</v>
      </c>
      <c r="G20" s="36"/>
      <c r="H20" s="36"/>
    </row>
    <row r="21" spans="1:8" ht="6" hidden="1" customHeight="1" outlineLevel="1">
      <c r="A21" s="39" t="s">
        <v>5</v>
      </c>
      <c r="B21" s="40"/>
      <c r="C21" s="41" t="s">
        <v>6</v>
      </c>
      <c r="D21" s="42">
        <v>301560</v>
      </c>
      <c r="E21" s="42">
        <v>350200</v>
      </c>
      <c r="F21" s="42">
        <v>363400</v>
      </c>
      <c r="G21" s="36"/>
      <c r="H21" s="36"/>
    </row>
    <row r="22" spans="1:8" ht="0.6" hidden="1" customHeight="1" outlineLevel="1">
      <c r="A22" s="39" t="s">
        <v>13</v>
      </c>
      <c r="B22" s="40"/>
      <c r="C22" s="41" t="s">
        <v>14</v>
      </c>
      <c r="D22" s="42">
        <v>200000</v>
      </c>
      <c r="E22" s="42">
        <v>200000</v>
      </c>
      <c r="F22" s="42">
        <v>200000</v>
      </c>
      <c r="G22" s="36"/>
      <c r="H22" s="36"/>
    </row>
    <row r="23" spans="1:8" ht="34.9" customHeight="1" outlineLevel="1">
      <c r="A23" s="54" t="s">
        <v>15</v>
      </c>
      <c r="B23" s="55"/>
      <c r="C23" s="56"/>
      <c r="D23" s="57">
        <f>D24</f>
        <v>291.5</v>
      </c>
      <c r="E23" s="57">
        <f t="shared" ref="E23:F23" si="1">E24</f>
        <v>292</v>
      </c>
      <c r="F23" s="57">
        <f t="shared" si="1"/>
        <v>292</v>
      </c>
      <c r="G23" s="42">
        <f t="shared" ref="G23" si="2">G24</f>
        <v>0</v>
      </c>
      <c r="H23" s="36"/>
    </row>
    <row r="24" spans="1:8" ht="25.5" outlineLevel="1">
      <c r="A24" s="39" t="s">
        <v>15</v>
      </c>
      <c r="B24" s="40"/>
      <c r="C24" s="41" t="s">
        <v>16</v>
      </c>
      <c r="D24" s="51">
        <v>291.5</v>
      </c>
      <c r="E24" s="51">
        <v>292</v>
      </c>
      <c r="F24" s="51">
        <v>292</v>
      </c>
      <c r="G24" s="36"/>
      <c r="H24" s="36"/>
    </row>
    <row r="25" spans="1:8" ht="25.15" customHeight="1">
      <c r="A25" s="39" t="s">
        <v>53</v>
      </c>
      <c r="B25" s="40" t="s">
        <v>47</v>
      </c>
      <c r="C25" s="41"/>
      <c r="D25" s="42">
        <f>D26</f>
        <v>150</v>
      </c>
      <c r="E25" s="42">
        <f t="shared" ref="E25:G25" si="3">E26</f>
        <v>300</v>
      </c>
      <c r="F25" s="42">
        <f t="shared" si="3"/>
        <v>150</v>
      </c>
      <c r="G25" s="42">
        <f t="shared" si="3"/>
        <v>0</v>
      </c>
      <c r="H25" s="36"/>
    </row>
    <row r="26" spans="1:8" ht="39.6" customHeight="1" outlineLevel="1">
      <c r="A26" s="39" t="s">
        <v>17</v>
      </c>
      <c r="B26" s="40"/>
      <c r="C26" s="41" t="s">
        <v>18</v>
      </c>
      <c r="D26" s="51">
        <v>150</v>
      </c>
      <c r="E26" s="51">
        <v>300</v>
      </c>
      <c r="F26" s="51">
        <v>150</v>
      </c>
      <c r="G26" s="36"/>
      <c r="H26" s="36"/>
    </row>
    <row r="27" spans="1:8" ht="25.5" hidden="1" outlineLevel="1">
      <c r="A27" s="64" t="s">
        <v>19</v>
      </c>
      <c r="B27" s="65"/>
      <c r="C27" s="66" t="s">
        <v>20</v>
      </c>
      <c r="D27" s="67">
        <v>0</v>
      </c>
      <c r="E27" s="68">
        <v>0</v>
      </c>
      <c r="F27" s="68">
        <v>0</v>
      </c>
      <c r="G27" s="44"/>
      <c r="H27" s="36"/>
    </row>
    <row r="28" spans="1:8">
      <c r="A28" s="73" t="s">
        <v>54</v>
      </c>
      <c r="B28" s="73" t="s">
        <v>48</v>
      </c>
      <c r="C28" s="74"/>
      <c r="D28" s="75">
        <f>D29+D30+D34+D35</f>
        <v>19177.599999999999</v>
      </c>
      <c r="E28" s="75">
        <f t="shared" ref="E28:F28" si="4">E29+E30+E34+E35</f>
        <v>5168</v>
      </c>
      <c r="F28" s="75">
        <f t="shared" si="4"/>
        <v>6228</v>
      </c>
      <c r="G28" s="45">
        <f>G31+G32+G33+G34+G35+G37</f>
        <v>0</v>
      </c>
      <c r="H28" s="45"/>
    </row>
    <row r="29" spans="1:8" ht="36">
      <c r="A29" s="69" t="s">
        <v>88</v>
      </c>
      <c r="B29" s="70"/>
      <c r="C29" s="71" t="s">
        <v>28</v>
      </c>
      <c r="D29" s="72">
        <v>60</v>
      </c>
      <c r="E29" s="72">
        <v>60</v>
      </c>
      <c r="F29" s="72">
        <v>60</v>
      </c>
      <c r="G29" s="45"/>
      <c r="H29" s="45"/>
    </row>
    <row r="30" spans="1:8">
      <c r="A30" s="54" t="s">
        <v>87</v>
      </c>
      <c r="B30" s="55"/>
      <c r="C30" s="56" t="s">
        <v>22</v>
      </c>
      <c r="D30" s="57">
        <f>D31+D32+D33</f>
        <v>18897.599999999999</v>
      </c>
      <c r="E30" s="57">
        <f t="shared" ref="E30:F30" si="5">E31+E32+E33</f>
        <v>4788</v>
      </c>
      <c r="F30" s="57">
        <f t="shared" si="5"/>
        <v>5788</v>
      </c>
      <c r="G30" s="45"/>
      <c r="H30" s="45"/>
    </row>
    <row r="31" spans="1:8">
      <c r="A31" s="31" t="s">
        <v>82</v>
      </c>
      <c r="B31" s="40"/>
      <c r="C31" s="41" t="s">
        <v>22</v>
      </c>
      <c r="D31" s="51">
        <v>1121.5999999999999</v>
      </c>
      <c r="E31" s="51"/>
      <c r="F31" s="51"/>
      <c r="G31" s="45"/>
      <c r="H31" s="36"/>
    </row>
    <row r="32" spans="1:8">
      <c r="A32" s="29" t="s">
        <v>81</v>
      </c>
      <c r="B32" s="40"/>
      <c r="C32" s="46" t="s">
        <v>22</v>
      </c>
      <c r="D32" s="52">
        <v>14776</v>
      </c>
      <c r="E32" s="52">
        <v>1788</v>
      </c>
      <c r="F32" s="52">
        <v>1788</v>
      </c>
      <c r="G32" s="45"/>
      <c r="H32" s="36"/>
    </row>
    <row r="33" spans="1:8" ht="24" outlineLevel="1">
      <c r="A33" s="7" t="s">
        <v>89</v>
      </c>
      <c r="B33" s="40"/>
      <c r="C33" s="41" t="s">
        <v>22</v>
      </c>
      <c r="D33" s="51">
        <v>3000</v>
      </c>
      <c r="E33" s="51">
        <v>3000</v>
      </c>
      <c r="F33" s="51">
        <v>4000</v>
      </c>
      <c r="G33" s="36"/>
      <c r="H33" s="36"/>
    </row>
    <row r="34" spans="1:8" ht="32.450000000000003" customHeight="1" outlineLevel="1">
      <c r="A34" s="7" t="s">
        <v>23</v>
      </c>
      <c r="B34" s="40"/>
      <c r="C34" s="41" t="s">
        <v>24</v>
      </c>
      <c r="D34" s="51">
        <v>200</v>
      </c>
      <c r="E34" s="51">
        <v>300</v>
      </c>
      <c r="F34" s="51">
        <v>360</v>
      </c>
      <c r="G34" s="36"/>
      <c r="H34" s="36"/>
    </row>
    <row r="35" spans="1:8" ht="39.6" customHeight="1" outlineLevel="1">
      <c r="A35" s="7" t="s">
        <v>76</v>
      </c>
      <c r="B35" s="40"/>
      <c r="C35" s="41" t="s">
        <v>24</v>
      </c>
      <c r="D35" s="51">
        <v>20</v>
      </c>
      <c r="E35" s="51">
        <v>20</v>
      </c>
      <c r="F35" s="51">
        <v>20</v>
      </c>
      <c r="G35" s="36"/>
      <c r="H35" s="36"/>
    </row>
    <row r="36" spans="1:8" ht="20.45" hidden="1" customHeight="1" outlineLevel="1">
      <c r="A36" s="39" t="s">
        <v>25</v>
      </c>
      <c r="B36" s="40"/>
      <c r="C36" s="41" t="s">
        <v>26</v>
      </c>
      <c r="D36" s="51">
        <v>0</v>
      </c>
      <c r="E36" s="51">
        <v>200000</v>
      </c>
      <c r="F36" s="51">
        <v>100000</v>
      </c>
      <c r="G36" s="36"/>
      <c r="H36" s="36"/>
    </row>
    <row r="37" spans="1:8" ht="16.899999999999999" hidden="1" customHeight="1" outlineLevel="1">
      <c r="A37" s="39" t="s">
        <v>27</v>
      </c>
      <c r="B37" s="40"/>
      <c r="C37" s="41" t="s">
        <v>28</v>
      </c>
      <c r="D37" s="51">
        <v>60</v>
      </c>
      <c r="E37" s="51">
        <v>60</v>
      </c>
      <c r="F37" s="51">
        <v>60</v>
      </c>
      <c r="G37" s="36"/>
      <c r="H37" s="36"/>
    </row>
    <row r="38" spans="1:8" ht="23.45" customHeight="1" collapsed="1">
      <c r="A38" s="54" t="s">
        <v>55</v>
      </c>
      <c r="B38" s="55" t="s">
        <v>49</v>
      </c>
      <c r="C38" s="56"/>
      <c r="D38" s="57">
        <f>D40+D43+D46</f>
        <v>26793.72</v>
      </c>
      <c r="E38" s="57">
        <f t="shared" ref="E38:F38" si="6">E40+E43+E46</f>
        <v>48310.12</v>
      </c>
      <c r="F38" s="57">
        <f t="shared" si="6"/>
        <v>9361.619999999999</v>
      </c>
      <c r="G38" s="36"/>
      <c r="H38" s="36"/>
    </row>
    <row r="39" spans="1:8" ht="19.899999999999999" hidden="1" customHeight="1" outlineLevel="1">
      <c r="A39" s="39"/>
      <c r="B39" s="40"/>
      <c r="C39" s="41"/>
      <c r="D39" s="42"/>
      <c r="E39" s="42"/>
      <c r="F39" s="42"/>
      <c r="G39" s="36"/>
      <c r="H39" s="36"/>
    </row>
    <row r="40" spans="1:8" outlineLevel="1">
      <c r="A40" s="39" t="s">
        <v>31</v>
      </c>
      <c r="B40" s="40"/>
      <c r="C40" s="41" t="s">
        <v>32</v>
      </c>
      <c r="D40" s="42">
        <f>D41+D42</f>
        <v>4651.6000000000004</v>
      </c>
      <c r="E40" s="42">
        <f t="shared" ref="E40:F40" si="7">E41+E42</f>
        <v>1445</v>
      </c>
      <c r="F40" s="42">
        <f t="shared" si="7"/>
        <v>1345</v>
      </c>
      <c r="G40" s="36"/>
      <c r="H40" s="36"/>
    </row>
    <row r="41" spans="1:8" outlineLevel="1">
      <c r="A41" s="62" t="s">
        <v>83</v>
      </c>
      <c r="B41" s="40"/>
      <c r="C41" s="41"/>
      <c r="D41" s="51">
        <v>1300</v>
      </c>
      <c r="E41" s="51">
        <v>1445</v>
      </c>
      <c r="F41" s="51">
        <v>1345</v>
      </c>
      <c r="G41" s="36"/>
      <c r="H41" s="36"/>
    </row>
    <row r="42" spans="1:8" outlineLevel="1">
      <c r="A42" s="62" t="s">
        <v>78</v>
      </c>
      <c r="B42" s="40"/>
      <c r="C42" s="41"/>
      <c r="D42" s="52">
        <v>3351.6</v>
      </c>
      <c r="E42" s="52">
        <v>0</v>
      </c>
      <c r="F42" s="52">
        <v>0</v>
      </c>
      <c r="G42" s="36"/>
      <c r="H42" s="36"/>
    </row>
    <row r="43" spans="1:8" outlineLevel="1">
      <c r="A43" s="39" t="s">
        <v>33</v>
      </c>
      <c r="B43" s="40"/>
      <c r="C43" s="41" t="s">
        <v>34</v>
      </c>
      <c r="D43" s="42">
        <f>D44+D45</f>
        <v>11984.92</v>
      </c>
      <c r="E43" s="42">
        <f t="shared" ref="E43:F43" si="8">E44+E45</f>
        <v>37667.120000000003</v>
      </c>
      <c r="F43" s="42">
        <f t="shared" si="8"/>
        <v>616.62</v>
      </c>
      <c r="G43" s="36"/>
      <c r="H43" s="36"/>
    </row>
    <row r="44" spans="1:8" outlineLevel="1">
      <c r="A44" s="59" t="s">
        <v>83</v>
      </c>
      <c r="B44" s="40"/>
      <c r="C44" s="41"/>
      <c r="D44" s="51">
        <v>1166.42</v>
      </c>
      <c r="E44" s="51">
        <v>1200.1199999999999</v>
      </c>
      <c r="F44" s="51">
        <v>616.62</v>
      </c>
      <c r="G44" s="36"/>
      <c r="H44" s="36"/>
    </row>
    <row r="45" spans="1:8" outlineLevel="1">
      <c r="A45" s="59" t="s">
        <v>78</v>
      </c>
      <c r="B45" s="40"/>
      <c r="C45" s="41"/>
      <c r="D45" s="52">
        <v>10818.5</v>
      </c>
      <c r="E45" s="52">
        <v>36467</v>
      </c>
      <c r="F45" s="52"/>
      <c r="G45" s="36"/>
      <c r="H45" s="36"/>
    </row>
    <row r="46" spans="1:8" outlineLevel="1">
      <c r="A46" s="39" t="s">
        <v>29</v>
      </c>
      <c r="B46" s="40"/>
      <c r="C46" s="41" t="s">
        <v>30</v>
      </c>
      <c r="D46" s="42">
        <f>D47+D48</f>
        <v>10157.200000000001</v>
      </c>
      <c r="E46" s="42">
        <f t="shared" ref="E46:F46" si="9">E47+E48</f>
        <v>9198</v>
      </c>
      <c r="F46" s="42">
        <f t="shared" si="9"/>
        <v>7400</v>
      </c>
      <c r="G46" s="36"/>
      <c r="H46" s="36"/>
    </row>
    <row r="47" spans="1:8" outlineLevel="1">
      <c r="A47" s="59" t="s">
        <v>84</v>
      </c>
      <c r="B47" s="40"/>
      <c r="C47" s="41"/>
      <c r="D47" s="51">
        <v>7200</v>
      </c>
      <c r="E47" s="51">
        <v>7378</v>
      </c>
      <c r="F47" s="51">
        <v>7400</v>
      </c>
      <c r="G47" s="36"/>
      <c r="H47" s="36"/>
    </row>
    <row r="48" spans="1:8" outlineLevel="1">
      <c r="A48" s="59" t="s">
        <v>78</v>
      </c>
      <c r="B48" s="40"/>
      <c r="C48" s="41"/>
      <c r="D48" s="53">
        <v>2957.2</v>
      </c>
      <c r="E48" s="53">
        <v>1820</v>
      </c>
      <c r="F48" s="53"/>
      <c r="G48" s="36"/>
      <c r="H48" s="36"/>
    </row>
    <row r="49" spans="1:8" ht="25.5" outlineLevel="1">
      <c r="A49" s="54" t="s">
        <v>85</v>
      </c>
      <c r="B49" s="55" t="s">
        <v>79</v>
      </c>
      <c r="C49" s="56"/>
      <c r="D49" s="57">
        <f>D50</f>
        <v>844.2</v>
      </c>
      <c r="E49" s="57">
        <f t="shared" ref="E49:F49" si="10">E50</f>
        <v>4037.3</v>
      </c>
      <c r="F49" s="57">
        <f t="shared" si="10"/>
        <v>400</v>
      </c>
      <c r="G49" s="36"/>
      <c r="H49" s="36"/>
    </row>
    <row r="50" spans="1:8" ht="25.5" outlineLevel="1">
      <c r="A50" s="39" t="s">
        <v>86</v>
      </c>
      <c r="B50" s="40"/>
      <c r="C50" s="41" t="s">
        <v>80</v>
      </c>
      <c r="D50" s="51">
        <f>D51+D52</f>
        <v>844.2</v>
      </c>
      <c r="E50" s="51">
        <f>E51+E52</f>
        <v>4037.3</v>
      </c>
      <c r="F50" s="51">
        <v>400</v>
      </c>
      <c r="G50" s="36"/>
      <c r="H50" s="36"/>
    </row>
    <row r="51" spans="1:8" outlineLevel="1">
      <c r="A51" s="59" t="s">
        <v>84</v>
      </c>
      <c r="B51" s="40"/>
      <c r="C51" s="41"/>
      <c r="D51" s="51">
        <v>500</v>
      </c>
      <c r="E51" s="51">
        <v>600</v>
      </c>
      <c r="F51" s="51">
        <v>400</v>
      </c>
      <c r="G51" s="36"/>
      <c r="H51" s="36"/>
    </row>
    <row r="52" spans="1:8" outlineLevel="1">
      <c r="A52" s="63" t="s">
        <v>78</v>
      </c>
      <c r="B52" s="40"/>
      <c r="C52" s="41"/>
      <c r="D52" s="43">
        <v>344.2</v>
      </c>
      <c r="E52" s="43">
        <v>3437.3</v>
      </c>
      <c r="F52" s="43"/>
      <c r="G52" s="36"/>
      <c r="H52" s="36"/>
    </row>
    <row r="53" spans="1:8" ht="21" customHeight="1">
      <c r="A53" s="54" t="s">
        <v>56</v>
      </c>
      <c r="B53" s="55" t="s">
        <v>50</v>
      </c>
      <c r="C53" s="56"/>
      <c r="D53" s="57">
        <f>D54</f>
        <v>372</v>
      </c>
      <c r="E53" s="57">
        <f t="shared" ref="E53:F53" si="11">E54</f>
        <v>383</v>
      </c>
      <c r="F53" s="57">
        <f t="shared" si="11"/>
        <v>400</v>
      </c>
      <c r="G53" s="36"/>
      <c r="H53" s="36"/>
    </row>
    <row r="54" spans="1:8" outlineLevel="1">
      <c r="A54" s="58" t="s">
        <v>35</v>
      </c>
      <c r="B54" s="60"/>
      <c r="C54" s="61" t="s">
        <v>36</v>
      </c>
      <c r="D54" s="51">
        <v>372</v>
      </c>
      <c r="E54" s="51">
        <v>383</v>
      </c>
      <c r="F54" s="51">
        <v>400</v>
      </c>
      <c r="G54" s="36"/>
      <c r="H54" s="36"/>
    </row>
    <row r="55" spans="1:8" ht="38.25">
      <c r="A55" s="54" t="s">
        <v>57</v>
      </c>
      <c r="B55" s="55" t="s">
        <v>51</v>
      </c>
      <c r="C55" s="56"/>
      <c r="D55" s="57">
        <f>D56</f>
        <v>14712</v>
      </c>
      <c r="E55" s="57">
        <f>E56</f>
        <v>14920</v>
      </c>
      <c r="F55" s="57">
        <f>F56</f>
        <v>15400</v>
      </c>
      <c r="G55" s="36"/>
      <c r="H55" s="36"/>
    </row>
    <row r="56" spans="1:8" outlineLevel="1">
      <c r="A56" s="39" t="s">
        <v>37</v>
      </c>
      <c r="B56" s="40"/>
      <c r="C56" s="41" t="s">
        <v>38</v>
      </c>
      <c r="D56" s="42">
        <v>14712</v>
      </c>
      <c r="E56" s="42">
        <v>14920</v>
      </c>
      <c r="F56" s="42">
        <v>15400</v>
      </c>
      <c r="G56" s="36"/>
      <c r="H56" s="36"/>
    </row>
    <row r="57" spans="1:8" ht="25.9" customHeight="1">
      <c r="A57" s="54" t="s">
        <v>39</v>
      </c>
      <c r="B57" s="55" t="s">
        <v>59</v>
      </c>
      <c r="C57" s="56"/>
      <c r="D57" s="57">
        <f>D58</f>
        <v>1250</v>
      </c>
      <c r="E57" s="57">
        <f t="shared" ref="E57:F57" si="12">E58</f>
        <v>1300</v>
      </c>
      <c r="F57" s="57">
        <f t="shared" si="12"/>
        <v>1400</v>
      </c>
      <c r="G57" s="36"/>
      <c r="H57" s="36"/>
    </row>
    <row r="58" spans="1:8" outlineLevel="1">
      <c r="A58" s="58" t="s">
        <v>39</v>
      </c>
      <c r="B58" s="60"/>
      <c r="C58" s="61" t="s">
        <v>40</v>
      </c>
      <c r="D58" s="51">
        <v>1250</v>
      </c>
      <c r="E58" s="51">
        <v>1300</v>
      </c>
      <c r="F58" s="51">
        <v>1400</v>
      </c>
      <c r="G58" s="36"/>
      <c r="H58" s="36"/>
    </row>
    <row r="59" spans="1:8" ht="0.6" customHeight="1" outlineLevel="1">
      <c r="A59" s="39" t="s">
        <v>41</v>
      </c>
      <c r="B59" s="40"/>
      <c r="C59" s="41" t="s">
        <v>42</v>
      </c>
      <c r="D59" s="42">
        <v>853360.2</v>
      </c>
      <c r="E59" s="42">
        <v>0</v>
      </c>
      <c r="F59" s="42">
        <v>90000</v>
      </c>
      <c r="G59" s="36"/>
      <c r="H59" s="36"/>
    </row>
    <row r="60" spans="1:8" ht="18" customHeight="1">
      <c r="A60" s="54" t="s">
        <v>58</v>
      </c>
      <c r="B60" s="55" t="s">
        <v>44</v>
      </c>
      <c r="C60" s="56"/>
      <c r="D60" s="57">
        <f>D61</f>
        <v>300</v>
      </c>
      <c r="E60" s="57">
        <v>300</v>
      </c>
      <c r="F60" s="57">
        <v>300</v>
      </c>
      <c r="G60" s="36"/>
      <c r="H60" s="36"/>
    </row>
    <row r="61" spans="1:8" outlineLevel="1">
      <c r="A61" s="58" t="s">
        <v>93</v>
      </c>
      <c r="B61" s="60"/>
      <c r="C61" s="61" t="s">
        <v>44</v>
      </c>
      <c r="D61" s="51">
        <v>300</v>
      </c>
      <c r="E61" s="51">
        <v>300</v>
      </c>
      <c r="F61" s="51">
        <v>300</v>
      </c>
      <c r="G61" s="36"/>
      <c r="H61" s="36"/>
    </row>
    <row r="62" spans="1:8" outlineLevel="1">
      <c r="A62" s="58"/>
      <c r="B62" s="60"/>
      <c r="C62" s="61"/>
      <c r="D62" s="51"/>
      <c r="E62" s="51"/>
      <c r="F62" s="51"/>
      <c r="G62" s="36"/>
      <c r="H62" s="36"/>
    </row>
    <row r="63" spans="1:8" ht="18" customHeight="1">
      <c r="A63" s="47"/>
      <c r="B63" s="48" t="s">
        <v>45</v>
      </c>
      <c r="C63" s="49"/>
      <c r="D63" s="50">
        <f>D12+D23+D25+D28+D38+D49+D53+D55+D57+D60</f>
        <v>76618.62</v>
      </c>
      <c r="E63" s="50">
        <f>E12+E23+E25+E28+E38+E53+E55+E57+E60+E49</f>
        <v>87866.62000000001</v>
      </c>
      <c r="F63" s="50">
        <f>F12+F23+F25+F28+F38+F53+F55+F57+F60+F49</f>
        <v>47174.619999999995</v>
      </c>
      <c r="G63" s="36"/>
      <c r="H63" s="36"/>
    </row>
    <row r="64" spans="1:8" ht="12.75" customHeight="1">
      <c r="A64" s="36"/>
      <c r="B64" s="36"/>
      <c r="C64" s="36"/>
      <c r="D64" s="36"/>
      <c r="E64" s="36"/>
      <c r="F64" s="36"/>
      <c r="G64" s="36"/>
      <c r="H64" s="36"/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67"/>
  <sheetViews>
    <sheetView showGridLines="0" topLeftCell="A50" workbookViewId="0">
      <selection activeCell="E34" sqref="E34"/>
    </sheetView>
  </sheetViews>
  <sheetFormatPr defaultRowHeight="12.75" customHeight="1" outlineLevelRow="1"/>
  <cols>
    <col min="1" max="1" width="30.7109375" customWidth="1"/>
    <col min="2" max="2" width="6.85546875" customWidth="1"/>
    <col min="3" max="3" width="6" customWidth="1"/>
    <col min="4" max="4" width="14.28515625" customWidth="1"/>
    <col min="5" max="5" width="17.28515625" customWidth="1"/>
    <col min="6" max="6" width="14.7109375" customWidth="1"/>
    <col min="7" max="7" width="0.28515625" customWidth="1"/>
    <col min="8" max="10" width="9.140625" customWidth="1"/>
  </cols>
  <sheetData>
    <row r="1" spans="1:10">
      <c r="A1" s="101" t="s">
        <v>96</v>
      </c>
      <c r="B1" s="101"/>
      <c r="C1" s="101"/>
      <c r="D1" s="101"/>
      <c r="E1" s="101"/>
      <c r="F1" s="101"/>
      <c r="G1" s="30"/>
      <c r="H1" s="30"/>
      <c r="I1" s="30"/>
      <c r="J1" s="1"/>
    </row>
    <row r="2" spans="1:10">
      <c r="A2" s="8" t="s">
        <v>63</v>
      </c>
      <c r="B2" s="8"/>
      <c r="C2" s="8"/>
      <c r="D2" s="8"/>
      <c r="E2" s="8"/>
      <c r="F2" s="8"/>
      <c r="G2" s="30"/>
      <c r="H2" s="30"/>
      <c r="I2" s="30"/>
      <c r="J2" s="1"/>
    </row>
    <row r="3" spans="1:10" ht="14.25">
      <c r="A3" s="9"/>
      <c r="B3" s="9"/>
      <c r="C3" s="9"/>
      <c r="D3" s="9"/>
      <c r="E3" s="9" t="s">
        <v>62</v>
      </c>
      <c r="F3" s="9"/>
      <c r="G3" s="9"/>
      <c r="H3" s="9"/>
      <c r="I3" s="9"/>
      <c r="J3" s="2"/>
    </row>
    <row r="4" spans="1:10" ht="14.25">
      <c r="A4" s="9"/>
      <c r="B4" s="9"/>
      <c r="C4" s="9"/>
      <c r="D4" s="32"/>
      <c r="E4" s="33" t="s">
        <v>97</v>
      </c>
      <c r="F4" s="32"/>
      <c r="G4" s="34"/>
      <c r="H4" s="34"/>
      <c r="I4" s="2"/>
      <c r="J4" s="2"/>
    </row>
    <row r="5" spans="1:10" ht="3" hidden="1" customHeight="1">
      <c r="A5" s="30"/>
      <c r="B5" s="30"/>
      <c r="C5" s="30"/>
      <c r="D5" s="30"/>
      <c r="E5" s="30"/>
      <c r="F5" s="30"/>
      <c r="G5" s="30"/>
      <c r="H5" s="30"/>
      <c r="I5" s="1"/>
      <c r="J5" s="1"/>
    </row>
    <row r="6" spans="1:10" hidden="1">
      <c r="A6" s="102"/>
      <c r="B6" s="102"/>
      <c r="C6" s="102"/>
      <c r="D6" s="102"/>
      <c r="E6" s="102"/>
      <c r="F6" s="102"/>
      <c r="G6" s="102"/>
      <c r="H6" s="102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  <c r="H7" s="35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  <c r="H8" s="35"/>
    </row>
    <row r="9" spans="1:10" ht="32.450000000000003" customHeight="1">
      <c r="A9" s="100" t="s">
        <v>77</v>
      </c>
      <c r="B9" s="100"/>
      <c r="C9" s="100"/>
      <c r="D9" s="100"/>
      <c r="E9" s="100"/>
      <c r="F9" s="100"/>
      <c r="G9" s="100"/>
      <c r="H9" s="36"/>
    </row>
    <row r="10" spans="1:10" ht="1.1499999999999999" hidden="1" customHeight="1">
      <c r="A10" s="37"/>
      <c r="B10" s="37"/>
      <c r="C10" s="37"/>
      <c r="D10" s="37"/>
      <c r="E10" s="37"/>
      <c r="F10" s="37"/>
      <c r="G10" s="37"/>
      <c r="H10" s="37"/>
      <c r="I10" s="1"/>
      <c r="J10" s="1"/>
    </row>
    <row r="11" spans="1:10" ht="25.5">
      <c r="A11" s="38" t="s">
        <v>1</v>
      </c>
      <c r="B11" s="38" t="s">
        <v>0</v>
      </c>
      <c r="C11" s="38" t="s">
        <v>2</v>
      </c>
      <c r="D11" s="38" t="s">
        <v>90</v>
      </c>
      <c r="E11" s="38" t="s">
        <v>74</v>
      </c>
      <c r="F11" s="38" t="s">
        <v>91</v>
      </c>
      <c r="G11" s="36"/>
      <c r="H11" s="36"/>
    </row>
    <row r="12" spans="1:10" ht="18.600000000000001" customHeight="1">
      <c r="A12" s="54" t="s">
        <v>52</v>
      </c>
      <c r="B12" s="55" t="s">
        <v>46</v>
      </c>
      <c r="C12" s="56"/>
      <c r="D12" s="57">
        <f>D13+D14+D15+D16+D17+D18</f>
        <v>13244.289999999999</v>
      </c>
      <c r="E12" s="57">
        <f t="shared" ref="E12:F12" si="0">E13+E14+E15+E16+E17+E18</f>
        <v>12856.2</v>
      </c>
      <c r="F12" s="57">
        <f t="shared" si="0"/>
        <v>13243</v>
      </c>
      <c r="G12" s="36"/>
      <c r="H12" s="36"/>
    </row>
    <row r="13" spans="1:10" ht="76.5">
      <c r="A13" s="39" t="s">
        <v>13</v>
      </c>
      <c r="B13" s="40"/>
      <c r="C13" s="41" t="s">
        <v>14</v>
      </c>
      <c r="D13" s="42">
        <v>100</v>
      </c>
      <c r="E13" s="42">
        <v>100</v>
      </c>
      <c r="F13" s="42">
        <v>100</v>
      </c>
      <c r="G13" s="36"/>
      <c r="H13" s="36"/>
    </row>
    <row r="14" spans="1:10" ht="102">
      <c r="A14" s="39" t="s">
        <v>11</v>
      </c>
      <c r="B14" s="40"/>
      <c r="C14" s="41" t="s">
        <v>12</v>
      </c>
      <c r="D14" s="42">
        <v>12500</v>
      </c>
      <c r="E14" s="42">
        <v>12122</v>
      </c>
      <c r="F14" s="42">
        <v>12500</v>
      </c>
      <c r="G14" s="36"/>
      <c r="H14" s="36"/>
    </row>
    <row r="15" spans="1:10" ht="76.5">
      <c r="A15" s="39" t="s">
        <v>7</v>
      </c>
      <c r="B15" s="40"/>
      <c r="C15" s="41" t="s">
        <v>8</v>
      </c>
      <c r="D15" s="42">
        <v>180.89</v>
      </c>
      <c r="E15" s="42">
        <v>169.2</v>
      </c>
      <c r="F15" s="42">
        <v>173</v>
      </c>
      <c r="G15" s="36"/>
      <c r="H15" s="36"/>
    </row>
    <row r="16" spans="1:10" ht="19.899999999999999" hidden="1" customHeight="1">
      <c r="A16" s="39" t="s">
        <v>66</v>
      </c>
      <c r="B16" s="40"/>
      <c r="C16" s="41" t="s">
        <v>65</v>
      </c>
      <c r="D16" s="42">
        <v>0</v>
      </c>
      <c r="E16" s="42">
        <v>0</v>
      </c>
      <c r="F16" s="42">
        <v>0</v>
      </c>
      <c r="G16" s="36"/>
      <c r="H16" s="36"/>
    </row>
    <row r="17" spans="1:8" ht="37.15" customHeight="1">
      <c r="A17" s="39" t="s">
        <v>9</v>
      </c>
      <c r="B17" s="40"/>
      <c r="C17" s="41" t="s">
        <v>10</v>
      </c>
      <c r="D17" s="42">
        <v>100</v>
      </c>
      <c r="E17" s="42">
        <v>100</v>
      </c>
      <c r="F17" s="42">
        <v>100</v>
      </c>
      <c r="G17" s="36"/>
      <c r="H17" s="36"/>
    </row>
    <row r="18" spans="1:8" ht="31.15" customHeight="1" outlineLevel="1">
      <c r="A18" s="39" t="s">
        <v>5</v>
      </c>
      <c r="B18" s="40"/>
      <c r="C18" s="41" t="s">
        <v>6</v>
      </c>
      <c r="D18" s="42">
        <v>363.4</v>
      </c>
      <c r="E18" s="42">
        <v>365</v>
      </c>
      <c r="F18" s="42">
        <v>370</v>
      </c>
      <c r="G18" s="36"/>
      <c r="H18" s="36"/>
    </row>
    <row r="19" spans="1:8" ht="43.15" hidden="1" customHeight="1" outlineLevel="1">
      <c r="A19" s="39" t="s">
        <v>7</v>
      </c>
      <c r="B19" s="40"/>
      <c r="C19" s="41" t="s">
        <v>8</v>
      </c>
      <c r="D19" s="42">
        <v>150860</v>
      </c>
      <c r="E19" s="42">
        <v>156900</v>
      </c>
      <c r="F19" s="42">
        <v>163170</v>
      </c>
      <c r="G19" s="36"/>
      <c r="H19" s="36"/>
    </row>
    <row r="20" spans="1:8" ht="0.6" hidden="1" customHeight="1" outlineLevel="1">
      <c r="A20" s="39" t="s">
        <v>9</v>
      </c>
      <c r="B20" s="40"/>
      <c r="C20" s="41" t="s">
        <v>10</v>
      </c>
      <c r="D20" s="42">
        <v>100000</v>
      </c>
      <c r="E20" s="42">
        <v>100000</v>
      </c>
      <c r="F20" s="42">
        <v>100000</v>
      </c>
      <c r="G20" s="36"/>
      <c r="H20" s="36"/>
    </row>
    <row r="21" spans="1:8" ht="6" hidden="1" customHeight="1" outlineLevel="1">
      <c r="A21" s="39" t="s">
        <v>5</v>
      </c>
      <c r="B21" s="40"/>
      <c r="C21" s="41" t="s">
        <v>6</v>
      </c>
      <c r="D21" s="42">
        <v>301560</v>
      </c>
      <c r="E21" s="42">
        <v>350200</v>
      </c>
      <c r="F21" s="42">
        <v>363400</v>
      </c>
      <c r="G21" s="36"/>
      <c r="H21" s="36"/>
    </row>
    <row r="22" spans="1:8" ht="0.6" hidden="1" customHeight="1" outlineLevel="1">
      <c r="A22" s="39" t="s">
        <v>13</v>
      </c>
      <c r="B22" s="40"/>
      <c r="C22" s="41" t="s">
        <v>14</v>
      </c>
      <c r="D22" s="42">
        <v>200000</v>
      </c>
      <c r="E22" s="42">
        <v>200000</v>
      </c>
      <c r="F22" s="42">
        <v>200000</v>
      </c>
      <c r="G22" s="36"/>
      <c r="H22" s="36"/>
    </row>
    <row r="23" spans="1:8" ht="34.9" customHeight="1" outlineLevel="1">
      <c r="A23" s="54" t="s">
        <v>15</v>
      </c>
      <c r="B23" s="55"/>
      <c r="C23" s="56"/>
      <c r="D23" s="57">
        <f>D24</f>
        <v>271.60000000000002</v>
      </c>
      <c r="E23" s="57">
        <f t="shared" ref="E23:G23" si="1">E24</f>
        <v>285.8</v>
      </c>
      <c r="F23" s="57">
        <f t="shared" si="1"/>
        <v>292</v>
      </c>
      <c r="G23" s="42">
        <f t="shared" si="1"/>
        <v>0</v>
      </c>
      <c r="H23" s="36"/>
    </row>
    <row r="24" spans="1:8" ht="25.5" outlineLevel="1">
      <c r="A24" s="39" t="s">
        <v>15</v>
      </c>
      <c r="B24" s="40"/>
      <c r="C24" s="41" t="s">
        <v>16</v>
      </c>
      <c r="D24" s="51">
        <v>271.60000000000002</v>
      </c>
      <c r="E24" s="51">
        <v>285.8</v>
      </c>
      <c r="F24" s="51">
        <v>292</v>
      </c>
      <c r="G24" s="36"/>
      <c r="H24" s="36"/>
    </row>
    <row r="25" spans="1:8" ht="25.15" customHeight="1">
      <c r="A25" s="39" t="s">
        <v>53</v>
      </c>
      <c r="B25" s="40" t="s">
        <v>47</v>
      </c>
      <c r="C25" s="41"/>
      <c r="D25" s="42">
        <f>D26</f>
        <v>150</v>
      </c>
      <c r="E25" s="42">
        <f t="shared" ref="E25:G25" si="2">E26</f>
        <v>300</v>
      </c>
      <c r="F25" s="42">
        <f t="shared" si="2"/>
        <v>150</v>
      </c>
      <c r="G25" s="42">
        <f t="shared" si="2"/>
        <v>0</v>
      </c>
      <c r="H25" s="36"/>
    </row>
    <row r="26" spans="1:8" ht="39.6" customHeight="1" outlineLevel="1">
      <c r="A26" s="39" t="s">
        <v>17</v>
      </c>
      <c r="B26" s="40"/>
      <c r="C26" s="41" t="s">
        <v>18</v>
      </c>
      <c r="D26" s="51">
        <v>150</v>
      </c>
      <c r="E26" s="51">
        <v>300</v>
      </c>
      <c r="F26" s="51">
        <v>150</v>
      </c>
      <c r="G26" s="36"/>
      <c r="H26" s="36"/>
    </row>
    <row r="27" spans="1:8" ht="25.5" hidden="1" outlineLevel="1">
      <c r="A27" s="64" t="s">
        <v>19</v>
      </c>
      <c r="B27" s="65"/>
      <c r="C27" s="66" t="s">
        <v>20</v>
      </c>
      <c r="D27" s="67">
        <v>0</v>
      </c>
      <c r="E27" s="68">
        <v>0</v>
      </c>
      <c r="F27" s="68">
        <v>0</v>
      </c>
      <c r="G27" s="44"/>
      <c r="H27" s="36"/>
    </row>
    <row r="28" spans="1:8">
      <c r="A28" s="73" t="s">
        <v>54</v>
      </c>
      <c r="B28" s="73" t="s">
        <v>48</v>
      </c>
      <c r="C28" s="74"/>
      <c r="D28" s="75">
        <f>D29+D30+D34+D35</f>
        <v>20177.599999999999</v>
      </c>
      <c r="E28" s="75">
        <v>5168</v>
      </c>
      <c r="F28" s="75">
        <f t="shared" ref="F28" si="3">F29+F30+F34+F35</f>
        <v>6228</v>
      </c>
      <c r="G28" s="45">
        <f>G31+G32+G33+G34+G35+G37</f>
        <v>0</v>
      </c>
      <c r="H28" s="45"/>
    </row>
    <row r="29" spans="1:8" ht="36">
      <c r="A29" s="69" t="s">
        <v>88</v>
      </c>
      <c r="B29" s="70"/>
      <c r="C29" s="71" t="s">
        <v>28</v>
      </c>
      <c r="D29" s="72">
        <v>60</v>
      </c>
      <c r="E29" s="72">
        <v>60</v>
      </c>
      <c r="F29" s="72">
        <v>60</v>
      </c>
      <c r="G29" s="45"/>
      <c r="H29" s="45"/>
    </row>
    <row r="30" spans="1:8">
      <c r="A30" s="54" t="s">
        <v>87</v>
      </c>
      <c r="B30" s="55"/>
      <c r="C30" s="56" t="s">
        <v>22</v>
      </c>
      <c r="D30" s="57">
        <f>D31+D32+D33</f>
        <v>19897.599999999999</v>
      </c>
      <c r="E30" s="57">
        <v>4788</v>
      </c>
      <c r="F30" s="57">
        <f t="shared" ref="F30" si="4">F31+F32+F33</f>
        <v>5788</v>
      </c>
      <c r="G30" s="45"/>
      <c r="H30" s="45"/>
    </row>
    <row r="31" spans="1:8">
      <c r="A31" s="31" t="s">
        <v>82</v>
      </c>
      <c r="B31" s="40"/>
      <c r="C31" s="41" t="s">
        <v>22</v>
      </c>
      <c r="D31" s="51">
        <v>1121.5999999999999</v>
      </c>
      <c r="E31" s="51"/>
      <c r="F31" s="51"/>
      <c r="G31" s="45"/>
      <c r="H31" s="36"/>
    </row>
    <row r="32" spans="1:8">
      <c r="A32" s="29" t="s">
        <v>81</v>
      </c>
      <c r="B32" s="40"/>
      <c r="C32" s="46" t="s">
        <v>22</v>
      </c>
      <c r="D32" s="52">
        <v>14776</v>
      </c>
      <c r="E32" s="52">
        <v>1788</v>
      </c>
      <c r="F32" s="52">
        <v>1788</v>
      </c>
      <c r="G32" s="45"/>
      <c r="H32" s="36"/>
    </row>
    <row r="33" spans="1:8" ht="24" outlineLevel="1">
      <c r="A33" s="31" t="s">
        <v>89</v>
      </c>
      <c r="B33" s="40"/>
      <c r="C33" s="41" t="s">
        <v>22</v>
      </c>
      <c r="D33" s="76">
        <v>4000</v>
      </c>
      <c r="E33" s="76">
        <v>3000</v>
      </c>
      <c r="F33" s="76">
        <v>4000</v>
      </c>
      <c r="G33" s="36"/>
      <c r="H33" s="36"/>
    </row>
    <row r="34" spans="1:8" ht="32.450000000000003" customHeight="1" outlineLevel="1">
      <c r="A34" s="7" t="s">
        <v>23</v>
      </c>
      <c r="B34" s="40"/>
      <c r="C34" s="41" t="s">
        <v>24</v>
      </c>
      <c r="D34" s="51">
        <v>200</v>
      </c>
      <c r="E34" s="51">
        <v>300</v>
      </c>
      <c r="F34" s="51">
        <v>360</v>
      </c>
      <c r="G34" s="36"/>
      <c r="H34" s="36"/>
    </row>
    <row r="35" spans="1:8" ht="39.6" customHeight="1" outlineLevel="1">
      <c r="A35" s="7" t="s">
        <v>76</v>
      </c>
      <c r="B35" s="40"/>
      <c r="C35" s="41" t="s">
        <v>24</v>
      </c>
      <c r="D35" s="51">
        <v>20</v>
      </c>
      <c r="E35" s="51">
        <v>20</v>
      </c>
      <c r="F35" s="51">
        <v>20</v>
      </c>
      <c r="G35" s="36"/>
      <c r="H35" s="36"/>
    </row>
    <row r="36" spans="1:8" ht="20.45" hidden="1" customHeight="1" outlineLevel="1">
      <c r="A36" s="39" t="s">
        <v>25</v>
      </c>
      <c r="B36" s="40"/>
      <c r="C36" s="41" t="s">
        <v>26</v>
      </c>
      <c r="D36" s="51">
        <v>0</v>
      </c>
      <c r="E36" s="51">
        <v>200000</v>
      </c>
      <c r="F36" s="51">
        <v>100000</v>
      </c>
      <c r="G36" s="36"/>
      <c r="H36" s="36"/>
    </row>
    <row r="37" spans="1:8" ht="16.899999999999999" hidden="1" customHeight="1" outlineLevel="1">
      <c r="A37" s="39" t="s">
        <v>27</v>
      </c>
      <c r="B37" s="40"/>
      <c r="C37" s="41" t="s">
        <v>28</v>
      </c>
      <c r="D37" s="51">
        <v>60</v>
      </c>
      <c r="E37" s="51">
        <v>60</v>
      </c>
      <c r="F37" s="51">
        <v>60</v>
      </c>
      <c r="G37" s="36"/>
      <c r="H37" s="36"/>
    </row>
    <row r="38" spans="1:8" ht="23.45" customHeight="1" collapsed="1">
      <c r="A38" s="54" t="s">
        <v>55</v>
      </c>
      <c r="B38" s="55" t="s">
        <v>49</v>
      </c>
      <c r="C38" s="56"/>
      <c r="D38" s="57">
        <f>D40+D43+D46</f>
        <v>27531.43</v>
      </c>
      <c r="E38" s="57">
        <f>E40+E43+E46</f>
        <v>51581.700000000004</v>
      </c>
      <c r="F38" s="57">
        <f t="shared" ref="F38" si="5">F40+F43+F46</f>
        <v>9361.619999999999</v>
      </c>
      <c r="G38" s="36"/>
      <c r="H38" s="36"/>
    </row>
    <row r="39" spans="1:8" ht="19.899999999999999" hidden="1" customHeight="1" outlineLevel="1">
      <c r="A39" s="39"/>
      <c r="B39" s="40"/>
      <c r="C39" s="41"/>
      <c r="D39" s="42"/>
      <c r="E39" s="42"/>
      <c r="F39" s="42"/>
      <c r="G39" s="36"/>
      <c r="H39" s="36"/>
    </row>
    <row r="40" spans="1:8" outlineLevel="1">
      <c r="A40" s="39" t="s">
        <v>31</v>
      </c>
      <c r="B40" s="40"/>
      <c r="C40" s="41" t="s">
        <v>32</v>
      </c>
      <c r="D40" s="42">
        <f>D41+D42</f>
        <v>4651.6000000000004</v>
      </c>
      <c r="E40" s="42">
        <f t="shared" ref="E40:F40" si="6">E41+E42</f>
        <v>1445</v>
      </c>
      <c r="F40" s="42">
        <f t="shared" si="6"/>
        <v>1345</v>
      </c>
      <c r="G40" s="36"/>
      <c r="H40" s="36"/>
    </row>
    <row r="41" spans="1:8" outlineLevel="1">
      <c r="A41" s="62" t="s">
        <v>83</v>
      </c>
      <c r="B41" s="40"/>
      <c r="C41" s="41"/>
      <c r="D41" s="51">
        <v>1300</v>
      </c>
      <c r="E41" s="51">
        <v>1445</v>
      </c>
      <c r="F41" s="51">
        <v>1345</v>
      </c>
      <c r="G41" s="36"/>
      <c r="H41" s="36"/>
    </row>
    <row r="42" spans="1:8" outlineLevel="1">
      <c r="A42" s="62" t="s">
        <v>78</v>
      </c>
      <c r="B42" s="40"/>
      <c r="C42" s="41"/>
      <c r="D42" s="52">
        <v>3351.6</v>
      </c>
      <c r="E42" s="52">
        <v>0</v>
      </c>
      <c r="F42" s="52">
        <v>0</v>
      </c>
      <c r="G42" s="36"/>
      <c r="H42" s="36"/>
    </row>
    <row r="43" spans="1:8" outlineLevel="1">
      <c r="A43" s="39" t="s">
        <v>33</v>
      </c>
      <c r="B43" s="40"/>
      <c r="C43" s="41" t="s">
        <v>34</v>
      </c>
      <c r="D43" s="42">
        <f>D44+D45</f>
        <v>12422.33</v>
      </c>
      <c r="E43" s="42">
        <f t="shared" ref="E43:F43" si="7">E44+E45</f>
        <v>37667.120000000003</v>
      </c>
      <c r="F43" s="42">
        <f t="shared" si="7"/>
        <v>616.62</v>
      </c>
      <c r="G43" s="36"/>
      <c r="H43" s="36"/>
    </row>
    <row r="44" spans="1:8" outlineLevel="1">
      <c r="A44" s="59" t="s">
        <v>83</v>
      </c>
      <c r="B44" s="40"/>
      <c r="C44" s="41"/>
      <c r="D44" s="51">
        <v>1603.83</v>
      </c>
      <c r="E44" s="51">
        <v>1200.1199999999999</v>
      </c>
      <c r="F44" s="51">
        <v>616.62</v>
      </c>
      <c r="G44" s="36"/>
      <c r="H44" s="36"/>
    </row>
    <row r="45" spans="1:8" outlineLevel="1">
      <c r="A45" s="59" t="s">
        <v>78</v>
      </c>
      <c r="B45" s="40"/>
      <c r="C45" s="41"/>
      <c r="D45" s="52">
        <v>10818.5</v>
      </c>
      <c r="E45" s="52">
        <v>36467</v>
      </c>
      <c r="F45" s="52"/>
      <c r="G45" s="36"/>
      <c r="H45" s="36"/>
    </row>
    <row r="46" spans="1:8" outlineLevel="1">
      <c r="A46" s="39" t="s">
        <v>29</v>
      </c>
      <c r="B46" s="40"/>
      <c r="C46" s="41" t="s">
        <v>30</v>
      </c>
      <c r="D46" s="42">
        <f>D47+D48</f>
        <v>10457.5</v>
      </c>
      <c r="E46" s="42">
        <f t="shared" ref="E46:F46" si="8">E47+E48</f>
        <v>12469.58</v>
      </c>
      <c r="F46" s="42">
        <f t="shared" si="8"/>
        <v>7400</v>
      </c>
      <c r="G46" s="36"/>
      <c r="H46" s="36"/>
    </row>
    <row r="47" spans="1:8" outlineLevel="1">
      <c r="A47" s="59" t="s">
        <v>84</v>
      </c>
      <c r="B47" s="40"/>
      <c r="C47" s="41"/>
      <c r="D47" s="51">
        <v>7500</v>
      </c>
      <c r="E47" s="51">
        <v>7378</v>
      </c>
      <c r="F47" s="51">
        <v>7400</v>
      </c>
      <c r="G47" s="36"/>
      <c r="H47" s="36"/>
    </row>
    <row r="48" spans="1:8" outlineLevel="1">
      <c r="A48" s="59" t="s">
        <v>78</v>
      </c>
      <c r="B48" s="40"/>
      <c r="C48" s="41"/>
      <c r="D48" s="53">
        <v>2957.5</v>
      </c>
      <c r="E48" s="53">
        <v>5091.58</v>
      </c>
      <c r="F48" s="53"/>
      <c r="G48" s="36"/>
      <c r="H48" s="36"/>
    </row>
    <row r="49" spans="1:8" ht="25.5" outlineLevel="1">
      <c r="A49" s="54" t="s">
        <v>85</v>
      </c>
      <c r="B49" s="55" t="s">
        <v>79</v>
      </c>
      <c r="C49" s="56"/>
      <c r="D49" s="57">
        <f>D50</f>
        <v>844.2</v>
      </c>
      <c r="E49" s="57">
        <f t="shared" ref="E49:F49" si="9">E50</f>
        <v>4037.3</v>
      </c>
      <c r="F49" s="57">
        <f t="shared" si="9"/>
        <v>400</v>
      </c>
      <c r="G49" s="36"/>
      <c r="H49" s="36"/>
    </row>
    <row r="50" spans="1:8" ht="25.5" outlineLevel="1">
      <c r="A50" s="39" t="s">
        <v>86</v>
      </c>
      <c r="B50" s="40"/>
      <c r="C50" s="41" t="s">
        <v>80</v>
      </c>
      <c r="D50" s="51">
        <f>D51+D52</f>
        <v>844.2</v>
      </c>
      <c r="E50" s="51">
        <f>E51+E52</f>
        <v>4037.3</v>
      </c>
      <c r="F50" s="51">
        <v>400</v>
      </c>
      <c r="G50" s="36"/>
      <c r="H50" s="36"/>
    </row>
    <row r="51" spans="1:8" outlineLevel="1">
      <c r="A51" s="59" t="s">
        <v>84</v>
      </c>
      <c r="B51" s="40"/>
      <c r="C51" s="41"/>
      <c r="D51" s="51">
        <v>500</v>
      </c>
      <c r="E51" s="51">
        <v>600</v>
      </c>
      <c r="F51" s="51">
        <v>400</v>
      </c>
      <c r="G51" s="36"/>
      <c r="H51" s="36"/>
    </row>
    <row r="52" spans="1:8" outlineLevel="1">
      <c r="A52" s="63" t="s">
        <v>78</v>
      </c>
      <c r="B52" s="40"/>
      <c r="C52" s="41"/>
      <c r="D52" s="43">
        <v>344.2</v>
      </c>
      <c r="E52" s="43">
        <v>3437.3</v>
      </c>
      <c r="F52" s="43"/>
      <c r="G52" s="36"/>
      <c r="H52" s="36"/>
    </row>
    <row r="53" spans="1:8" ht="21" customHeight="1">
      <c r="A53" s="54" t="s">
        <v>56</v>
      </c>
      <c r="B53" s="55" t="s">
        <v>50</v>
      </c>
      <c r="C53" s="56"/>
      <c r="D53" s="57">
        <f>D54</f>
        <v>372</v>
      </c>
      <c r="E53" s="57">
        <f t="shared" ref="E53:F53" si="10">E54</f>
        <v>383</v>
      </c>
      <c r="F53" s="57">
        <f t="shared" si="10"/>
        <v>400</v>
      </c>
      <c r="G53" s="36"/>
      <c r="H53" s="36"/>
    </row>
    <row r="54" spans="1:8" outlineLevel="1">
      <c r="A54" s="58" t="s">
        <v>35</v>
      </c>
      <c r="B54" s="60"/>
      <c r="C54" s="61" t="s">
        <v>36</v>
      </c>
      <c r="D54" s="51">
        <v>372</v>
      </c>
      <c r="E54" s="51">
        <v>383</v>
      </c>
      <c r="F54" s="51">
        <v>400</v>
      </c>
      <c r="G54" s="36"/>
      <c r="H54" s="36"/>
    </row>
    <row r="55" spans="1:8" ht="38.25">
      <c r="A55" s="54" t="s">
        <v>57</v>
      </c>
      <c r="B55" s="55" t="s">
        <v>51</v>
      </c>
      <c r="C55" s="56"/>
      <c r="D55" s="57">
        <f>D56</f>
        <v>16081.8</v>
      </c>
      <c r="E55" s="57">
        <f>E56</f>
        <v>14920</v>
      </c>
      <c r="F55" s="57">
        <f>F56</f>
        <v>15400</v>
      </c>
      <c r="G55" s="36"/>
      <c r="H55" s="36"/>
    </row>
    <row r="56" spans="1:8" outlineLevel="1">
      <c r="A56" s="39" t="s">
        <v>37</v>
      </c>
      <c r="B56" s="40"/>
      <c r="C56" s="41" t="s">
        <v>38</v>
      </c>
      <c r="D56" s="42">
        <f>D57+D58+D59</f>
        <v>16081.8</v>
      </c>
      <c r="E56" s="42">
        <v>14920</v>
      </c>
      <c r="F56" s="42">
        <v>15400</v>
      </c>
      <c r="G56" s="36"/>
      <c r="H56" s="36"/>
    </row>
    <row r="57" spans="1:8" outlineLevel="1">
      <c r="A57" s="59" t="s">
        <v>94</v>
      </c>
      <c r="B57" s="40"/>
      <c r="C57" s="41"/>
      <c r="D57" s="42">
        <v>12457.6</v>
      </c>
      <c r="E57" s="42"/>
      <c r="F57" s="42"/>
      <c r="G57" s="36"/>
      <c r="H57" s="36"/>
    </row>
    <row r="58" spans="1:8" outlineLevel="1">
      <c r="A58" s="59" t="s">
        <v>78</v>
      </c>
      <c r="B58" s="40"/>
      <c r="C58" s="41"/>
      <c r="D58" s="43">
        <v>3304.2</v>
      </c>
      <c r="E58" s="42"/>
      <c r="F58" s="42"/>
      <c r="G58" s="36"/>
      <c r="H58" s="36"/>
    </row>
    <row r="59" spans="1:8" outlineLevel="1">
      <c r="A59" s="59" t="s">
        <v>95</v>
      </c>
      <c r="B59" s="40"/>
      <c r="C59" s="41"/>
      <c r="D59" s="43">
        <v>320</v>
      </c>
      <c r="E59" s="42"/>
      <c r="F59" s="42"/>
      <c r="G59" s="36"/>
      <c r="H59" s="36"/>
    </row>
    <row r="60" spans="1:8" ht="25.9" customHeight="1">
      <c r="A60" s="54" t="s">
        <v>39</v>
      </c>
      <c r="B60" s="55" t="s">
        <v>59</v>
      </c>
      <c r="C60" s="56"/>
      <c r="D60" s="57">
        <f>D61</f>
        <v>1250</v>
      </c>
      <c r="E60" s="57">
        <f t="shared" ref="E60:F60" si="11">E61</f>
        <v>1300</v>
      </c>
      <c r="F60" s="57">
        <f t="shared" si="11"/>
        <v>1400</v>
      </c>
      <c r="G60" s="36"/>
      <c r="H60" s="36"/>
    </row>
    <row r="61" spans="1:8" outlineLevel="1">
      <c r="A61" s="58" t="s">
        <v>39</v>
      </c>
      <c r="B61" s="60"/>
      <c r="C61" s="61" t="s">
        <v>40</v>
      </c>
      <c r="D61" s="51">
        <v>1250</v>
      </c>
      <c r="E61" s="51">
        <v>1300</v>
      </c>
      <c r="F61" s="51">
        <v>1400</v>
      </c>
      <c r="G61" s="36"/>
      <c r="H61" s="36"/>
    </row>
    <row r="62" spans="1:8" ht="0.6" customHeight="1" outlineLevel="1">
      <c r="A62" s="39" t="s">
        <v>41</v>
      </c>
      <c r="B62" s="40"/>
      <c r="C62" s="41" t="s">
        <v>42</v>
      </c>
      <c r="D62" s="42">
        <v>853360.2</v>
      </c>
      <c r="E62" s="42">
        <v>0</v>
      </c>
      <c r="F62" s="42">
        <v>90000</v>
      </c>
      <c r="G62" s="36"/>
      <c r="H62" s="36"/>
    </row>
    <row r="63" spans="1:8" ht="18" customHeight="1">
      <c r="A63" s="54" t="s">
        <v>58</v>
      </c>
      <c r="B63" s="55" t="s">
        <v>44</v>
      </c>
      <c r="C63" s="56"/>
      <c r="D63" s="57">
        <f>D64+D65</f>
        <v>400</v>
      </c>
      <c r="E63" s="57">
        <v>300</v>
      </c>
      <c r="F63" s="57">
        <v>300</v>
      </c>
      <c r="G63" s="36"/>
      <c r="H63" s="36"/>
    </row>
    <row r="64" spans="1:8" outlineLevel="1">
      <c r="A64" s="59" t="s">
        <v>93</v>
      </c>
      <c r="B64" s="60"/>
      <c r="C64" s="61" t="s">
        <v>44</v>
      </c>
      <c r="D64" s="51">
        <v>300</v>
      </c>
      <c r="E64" s="51">
        <v>300</v>
      </c>
      <c r="F64" s="51">
        <v>300</v>
      </c>
      <c r="G64" s="36"/>
      <c r="H64" s="36"/>
    </row>
    <row r="65" spans="1:8" outlineLevel="1">
      <c r="A65" s="59" t="s">
        <v>78</v>
      </c>
      <c r="B65" s="60"/>
      <c r="C65" s="61"/>
      <c r="D65" s="53">
        <v>100</v>
      </c>
      <c r="E65" s="51"/>
      <c r="F65" s="51"/>
      <c r="G65" s="36"/>
      <c r="H65" s="36"/>
    </row>
    <row r="66" spans="1:8" ht="18" customHeight="1">
      <c r="A66" s="47"/>
      <c r="B66" s="48" t="s">
        <v>45</v>
      </c>
      <c r="C66" s="49"/>
      <c r="D66" s="50">
        <f>D12+D23+D25+D28+D38+D49+D53+D55+D60+D63</f>
        <v>80322.92</v>
      </c>
      <c r="E66" s="50">
        <f>E63+E60+E55+E53+E49+E46+E43+E40+E28+E25+E23+E12</f>
        <v>91132</v>
      </c>
      <c r="F66" s="50">
        <f t="shared" ref="F66" si="12">F12+F23+F25+F28+F38+F49+F53+F55+F60+F63</f>
        <v>47174.619999999995</v>
      </c>
      <c r="G66" s="36"/>
      <c r="H66" s="36"/>
    </row>
    <row r="67" spans="1:8" ht="12.75" customHeight="1">
      <c r="A67" s="36"/>
      <c r="B67" s="36"/>
      <c r="C67" s="36"/>
      <c r="D67" s="36"/>
      <c r="E67" s="36"/>
      <c r="F67" s="36"/>
      <c r="G67" s="36"/>
      <c r="H67" s="36"/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71"/>
  <sheetViews>
    <sheetView showGridLines="0" topLeftCell="A53" workbookViewId="0">
      <selection activeCell="D43" sqref="D43"/>
    </sheetView>
  </sheetViews>
  <sheetFormatPr defaultRowHeight="12.75" customHeight="1" outlineLevelRow="1"/>
  <cols>
    <col min="1" max="1" width="30.7109375" customWidth="1"/>
    <col min="2" max="2" width="6.85546875" customWidth="1"/>
    <col min="3" max="3" width="6" customWidth="1"/>
    <col min="4" max="4" width="14.28515625" customWidth="1"/>
    <col min="5" max="6" width="14.7109375" customWidth="1"/>
    <col min="7" max="7" width="0.28515625" customWidth="1"/>
    <col min="8" max="10" width="9.140625" customWidth="1"/>
  </cols>
  <sheetData>
    <row r="1" spans="1:10">
      <c r="A1" s="101" t="s">
        <v>96</v>
      </c>
      <c r="B1" s="101"/>
      <c r="C1" s="101"/>
      <c r="D1" s="101"/>
      <c r="E1" s="101"/>
      <c r="F1" s="101"/>
      <c r="G1" s="30"/>
      <c r="H1" s="30"/>
      <c r="I1" s="30"/>
      <c r="J1" s="1"/>
    </row>
    <row r="2" spans="1:10">
      <c r="A2" s="8" t="s">
        <v>63</v>
      </c>
      <c r="B2" s="8"/>
      <c r="C2" s="8"/>
      <c r="D2" s="8"/>
      <c r="E2" s="8"/>
      <c r="F2" s="8"/>
      <c r="G2" s="30"/>
      <c r="H2" s="30"/>
      <c r="I2" s="30"/>
      <c r="J2" s="1"/>
    </row>
    <row r="3" spans="1:10" ht="14.25">
      <c r="A3" s="9"/>
      <c r="B3" s="9"/>
      <c r="C3" s="9"/>
      <c r="D3" s="9"/>
      <c r="E3" s="9" t="s">
        <v>62</v>
      </c>
      <c r="F3" s="9"/>
      <c r="G3" s="9"/>
      <c r="H3" s="9"/>
      <c r="I3" s="9"/>
      <c r="J3" s="2"/>
    </row>
    <row r="4" spans="1:10" ht="14.25">
      <c r="A4" s="9"/>
      <c r="B4" s="9"/>
      <c r="C4" s="9"/>
      <c r="D4" s="32"/>
      <c r="E4" s="33" t="s">
        <v>103</v>
      </c>
      <c r="F4" s="32"/>
      <c r="G4" s="34"/>
      <c r="H4" s="34"/>
      <c r="I4" s="2"/>
      <c r="J4" s="2"/>
    </row>
    <row r="5" spans="1:10" ht="3" hidden="1" customHeight="1">
      <c r="A5" s="30"/>
      <c r="B5" s="30"/>
      <c r="C5" s="30"/>
      <c r="D5" s="30"/>
      <c r="E5" s="30"/>
      <c r="F5" s="30"/>
      <c r="G5" s="30"/>
      <c r="H5" s="30"/>
      <c r="I5" s="1"/>
      <c r="J5" s="1"/>
    </row>
    <row r="6" spans="1:10" hidden="1">
      <c r="A6" s="102"/>
      <c r="B6" s="102"/>
      <c r="C6" s="102"/>
      <c r="D6" s="102"/>
      <c r="E6" s="102"/>
      <c r="F6" s="102"/>
      <c r="G6" s="102"/>
      <c r="H6" s="102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  <c r="H7" s="35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  <c r="H8" s="35"/>
    </row>
    <row r="9" spans="1:10" ht="32.450000000000003" customHeight="1">
      <c r="A9" s="100" t="s">
        <v>77</v>
      </c>
      <c r="B9" s="100"/>
      <c r="C9" s="100"/>
      <c r="D9" s="100"/>
      <c r="E9" s="100"/>
      <c r="F9" s="100"/>
      <c r="G9" s="100"/>
      <c r="H9" s="36"/>
    </row>
    <row r="10" spans="1:10" ht="1.1499999999999999" hidden="1" customHeight="1">
      <c r="A10" s="37"/>
      <c r="B10" s="37"/>
      <c r="C10" s="37"/>
      <c r="D10" s="37"/>
      <c r="E10" s="37"/>
      <c r="F10" s="37"/>
      <c r="G10" s="37"/>
      <c r="H10" s="37"/>
      <c r="I10" s="1"/>
      <c r="J10" s="1"/>
    </row>
    <row r="11" spans="1:10" ht="25.5">
      <c r="A11" s="38" t="s">
        <v>1</v>
      </c>
      <c r="B11" s="38" t="s">
        <v>0</v>
      </c>
      <c r="C11" s="38" t="s">
        <v>2</v>
      </c>
      <c r="D11" s="38" t="s">
        <v>90</v>
      </c>
      <c r="E11" s="38" t="s">
        <v>74</v>
      </c>
      <c r="F11" s="38" t="s">
        <v>91</v>
      </c>
      <c r="G11" s="36"/>
      <c r="H11" s="36"/>
    </row>
    <row r="12" spans="1:10" ht="18.600000000000001" customHeight="1">
      <c r="A12" s="54" t="s">
        <v>52</v>
      </c>
      <c r="B12" s="55" t="s">
        <v>46</v>
      </c>
      <c r="C12" s="56"/>
      <c r="D12" s="57">
        <f>D13+D14+D15+D16+D17+D18</f>
        <v>13844.289999999999</v>
      </c>
      <c r="E12" s="57">
        <f t="shared" ref="E12:F12" si="0">E13+E14+E15+E16+E17+E18</f>
        <v>12856.2</v>
      </c>
      <c r="F12" s="57">
        <f t="shared" si="0"/>
        <v>13444</v>
      </c>
      <c r="G12" s="36"/>
      <c r="H12" s="36"/>
    </row>
    <row r="13" spans="1:10" ht="76.5">
      <c r="A13" s="39" t="s">
        <v>13</v>
      </c>
      <c r="B13" s="40"/>
      <c r="C13" s="41" t="s">
        <v>14</v>
      </c>
      <c r="D13" s="42">
        <v>100</v>
      </c>
      <c r="E13" s="42">
        <v>100</v>
      </c>
      <c r="F13" s="42">
        <v>100</v>
      </c>
      <c r="G13" s="36"/>
      <c r="H13" s="36"/>
    </row>
    <row r="14" spans="1:10" ht="102">
      <c r="A14" s="39" t="s">
        <v>11</v>
      </c>
      <c r="B14" s="40"/>
      <c r="C14" s="41" t="s">
        <v>12</v>
      </c>
      <c r="D14" s="42">
        <v>12920</v>
      </c>
      <c r="E14" s="42">
        <v>12122</v>
      </c>
      <c r="F14" s="42">
        <v>12701</v>
      </c>
      <c r="G14" s="36"/>
      <c r="H14" s="36"/>
    </row>
    <row r="15" spans="1:10" ht="76.5">
      <c r="A15" s="39" t="s">
        <v>7</v>
      </c>
      <c r="B15" s="40"/>
      <c r="C15" s="41" t="s">
        <v>8</v>
      </c>
      <c r="D15" s="42">
        <v>180.89</v>
      </c>
      <c r="E15" s="42">
        <v>169.2</v>
      </c>
      <c r="F15" s="42">
        <v>173</v>
      </c>
      <c r="G15" s="36"/>
      <c r="H15" s="36"/>
    </row>
    <row r="16" spans="1:10" ht="19.899999999999999" hidden="1" customHeight="1">
      <c r="A16" s="39" t="s">
        <v>66</v>
      </c>
      <c r="B16" s="40"/>
      <c r="C16" s="41" t="s">
        <v>65</v>
      </c>
      <c r="D16" s="42">
        <v>0</v>
      </c>
      <c r="E16" s="42">
        <v>0</v>
      </c>
      <c r="F16" s="42">
        <v>0</v>
      </c>
      <c r="G16" s="36"/>
      <c r="H16" s="36"/>
    </row>
    <row r="17" spans="1:8" ht="37.15" customHeight="1">
      <c r="A17" s="39" t="s">
        <v>9</v>
      </c>
      <c r="B17" s="40"/>
      <c r="C17" s="41" t="s">
        <v>10</v>
      </c>
      <c r="D17" s="42">
        <v>100</v>
      </c>
      <c r="E17" s="42">
        <v>100</v>
      </c>
      <c r="F17" s="42">
        <v>100</v>
      </c>
      <c r="G17" s="36"/>
      <c r="H17" s="36"/>
    </row>
    <row r="18" spans="1:8" ht="31.15" customHeight="1" outlineLevel="1">
      <c r="A18" s="39" t="s">
        <v>5</v>
      </c>
      <c r="B18" s="40"/>
      <c r="C18" s="41" t="s">
        <v>6</v>
      </c>
      <c r="D18" s="42">
        <v>543.4</v>
      </c>
      <c r="E18" s="42">
        <v>365</v>
      </c>
      <c r="F18" s="42">
        <v>370</v>
      </c>
      <c r="G18" s="36"/>
      <c r="H18" s="36"/>
    </row>
    <row r="19" spans="1:8" ht="43.15" hidden="1" customHeight="1" outlineLevel="1">
      <c r="A19" s="39" t="s">
        <v>7</v>
      </c>
      <c r="B19" s="40"/>
      <c r="C19" s="41" t="s">
        <v>8</v>
      </c>
      <c r="D19" s="42">
        <v>150860</v>
      </c>
      <c r="E19" s="42">
        <v>156900</v>
      </c>
      <c r="F19" s="42">
        <v>163170</v>
      </c>
      <c r="G19" s="36"/>
      <c r="H19" s="36"/>
    </row>
    <row r="20" spans="1:8" ht="0.6" hidden="1" customHeight="1" outlineLevel="1">
      <c r="A20" s="39" t="s">
        <v>9</v>
      </c>
      <c r="B20" s="40"/>
      <c r="C20" s="41" t="s">
        <v>10</v>
      </c>
      <c r="D20" s="42">
        <v>100000</v>
      </c>
      <c r="E20" s="42">
        <v>100000</v>
      </c>
      <c r="F20" s="42">
        <v>100000</v>
      </c>
      <c r="G20" s="36"/>
      <c r="H20" s="36"/>
    </row>
    <row r="21" spans="1:8" ht="6" hidden="1" customHeight="1" outlineLevel="1">
      <c r="A21" s="39" t="s">
        <v>5</v>
      </c>
      <c r="B21" s="40"/>
      <c r="C21" s="41" t="s">
        <v>6</v>
      </c>
      <c r="D21" s="42">
        <v>301560</v>
      </c>
      <c r="E21" s="42">
        <v>350200</v>
      </c>
      <c r="F21" s="42">
        <v>363400</v>
      </c>
      <c r="G21" s="36"/>
      <c r="H21" s="36"/>
    </row>
    <row r="22" spans="1:8" ht="0.6" hidden="1" customHeight="1" outlineLevel="1">
      <c r="A22" s="39" t="s">
        <v>13</v>
      </c>
      <c r="B22" s="40"/>
      <c r="C22" s="41" t="s">
        <v>14</v>
      </c>
      <c r="D22" s="42">
        <v>200000</v>
      </c>
      <c r="E22" s="42">
        <v>200000</v>
      </c>
      <c r="F22" s="42">
        <v>200000</v>
      </c>
      <c r="G22" s="36"/>
      <c r="H22" s="36"/>
    </row>
    <row r="23" spans="1:8" ht="34.9" customHeight="1" outlineLevel="1">
      <c r="A23" s="54" t="s">
        <v>15</v>
      </c>
      <c r="B23" s="55"/>
      <c r="C23" s="56"/>
      <c r="D23" s="57">
        <f>D24</f>
        <v>297.39999999999998</v>
      </c>
      <c r="E23" s="57">
        <f t="shared" ref="E23:G23" si="1">E24</f>
        <v>297.39999999999998</v>
      </c>
      <c r="F23" s="57">
        <f t="shared" si="1"/>
        <v>297.39999999999998</v>
      </c>
      <c r="G23" s="42">
        <f t="shared" si="1"/>
        <v>0</v>
      </c>
      <c r="H23" s="36"/>
    </row>
    <row r="24" spans="1:8" ht="25.5" outlineLevel="1">
      <c r="A24" s="39" t="s">
        <v>15</v>
      </c>
      <c r="B24" s="40"/>
      <c r="C24" s="41" t="s">
        <v>16</v>
      </c>
      <c r="D24" s="51">
        <v>297.39999999999998</v>
      </c>
      <c r="E24" s="51">
        <v>297.39999999999998</v>
      </c>
      <c r="F24" s="51">
        <v>297.39999999999998</v>
      </c>
      <c r="G24" s="36"/>
      <c r="H24" s="36"/>
    </row>
    <row r="25" spans="1:8" ht="25.15" customHeight="1">
      <c r="A25" s="39" t="s">
        <v>53</v>
      </c>
      <c r="B25" s="40" t="s">
        <v>47</v>
      </c>
      <c r="C25" s="41"/>
      <c r="D25" s="42">
        <f>D26</f>
        <v>150</v>
      </c>
      <c r="E25" s="42">
        <f t="shared" ref="E25:G25" si="2">E26</f>
        <v>300</v>
      </c>
      <c r="F25" s="42">
        <f t="shared" si="2"/>
        <v>150</v>
      </c>
      <c r="G25" s="42">
        <f t="shared" si="2"/>
        <v>0</v>
      </c>
      <c r="H25" s="36"/>
    </row>
    <row r="26" spans="1:8" ht="39.6" customHeight="1" outlineLevel="1">
      <c r="A26" s="39" t="s">
        <v>17</v>
      </c>
      <c r="B26" s="40"/>
      <c r="C26" s="41" t="s">
        <v>18</v>
      </c>
      <c r="D26" s="51">
        <v>150</v>
      </c>
      <c r="E26" s="51">
        <v>300</v>
      </c>
      <c r="F26" s="51">
        <v>150</v>
      </c>
      <c r="G26" s="36"/>
      <c r="H26" s="36"/>
    </row>
    <row r="27" spans="1:8" ht="25.5" hidden="1" outlineLevel="1">
      <c r="A27" s="64" t="s">
        <v>19</v>
      </c>
      <c r="B27" s="65"/>
      <c r="C27" s="66" t="s">
        <v>20</v>
      </c>
      <c r="D27" s="67">
        <v>0</v>
      </c>
      <c r="E27" s="68">
        <v>0</v>
      </c>
      <c r="F27" s="68">
        <v>0</v>
      </c>
      <c r="G27" s="44"/>
      <c r="H27" s="36"/>
    </row>
    <row r="28" spans="1:8">
      <c r="A28" s="73" t="s">
        <v>54</v>
      </c>
      <c r="B28" s="73" t="s">
        <v>48</v>
      </c>
      <c r="C28" s="74"/>
      <c r="D28" s="75">
        <f>D29+D30+D34+D35</f>
        <v>29789.99</v>
      </c>
      <c r="E28" s="75">
        <f t="shared" ref="E28:F28" si="3">E29+E30+E34+E35</f>
        <v>24168</v>
      </c>
      <c r="F28" s="75">
        <f t="shared" si="3"/>
        <v>11583.82</v>
      </c>
      <c r="G28" s="45">
        <f>G31+G32+G33+G34+G35+G37</f>
        <v>0</v>
      </c>
      <c r="H28" s="45"/>
    </row>
    <row r="29" spans="1:8" ht="36">
      <c r="A29" s="69" t="s">
        <v>88</v>
      </c>
      <c r="B29" s="70"/>
      <c r="C29" s="71" t="s">
        <v>28</v>
      </c>
      <c r="D29" s="72">
        <v>60</v>
      </c>
      <c r="E29" s="72">
        <v>60</v>
      </c>
      <c r="F29" s="72">
        <v>60</v>
      </c>
      <c r="G29" s="45"/>
      <c r="H29" s="45"/>
    </row>
    <row r="30" spans="1:8">
      <c r="A30" s="54" t="s">
        <v>87</v>
      </c>
      <c r="B30" s="55"/>
      <c r="C30" s="56" t="s">
        <v>22</v>
      </c>
      <c r="D30" s="80">
        <f>D32+D33</f>
        <v>29509.99</v>
      </c>
      <c r="E30" s="57">
        <f t="shared" ref="E30:F30" si="4">E31+E32+E33</f>
        <v>23788</v>
      </c>
      <c r="F30" s="57">
        <f t="shared" si="4"/>
        <v>11143.82</v>
      </c>
      <c r="G30" s="45"/>
      <c r="H30" s="45"/>
    </row>
    <row r="31" spans="1:8">
      <c r="A31" s="31" t="s">
        <v>82</v>
      </c>
      <c r="B31" s="40"/>
      <c r="C31" s="41" t="s">
        <v>22</v>
      </c>
      <c r="D31" s="78">
        <v>0</v>
      </c>
      <c r="E31" s="51"/>
      <c r="F31" s="51"/>
      <c r="G31" s="45"/>
      <c r="H31" s="36"/>
    </row>
    <row r="32" spans="1:8">
      <c r="A32" s="29" t="s">
        <v>81</v>
      </c>
      <c r="B32" s="40"/>
      <c r="C32" s="46" t="s">
        <v>22</v>
      </c>
      <c r="D32" s="81">
        <v>25739.29</v>
      </c>
      <c r="E32" s="43">
        <v>20980</v>
      </c>
      <c r="F32" s="43">
        <v>7143.82</v>
      </c>
      <c r="G32" s="45"/>
      <c r="H32" s="36"/>
    </row>
    <row r="33" spans="1:8" ht="24" outlineLevel="1">
      <c r="A33" s="31" t="s">
        <v>89</v>
      </c>
      <c r="B33" s="40"/>
      <c r="C33" s="41" t="s">
        <v>22</v>
      </c>
      <c r="D33" s="80">
        <v>3770.7</v>
      </c>
      <c r="E33" s="76">
        <v>2808</v>
      </c>
      <c r="F33" s="76">
        <v>4000</v>
      </c>
      <c r="G33" s="36"/>
      <c r="H33" s="36"/>
    </row>
    <row r="34" spans="1:8" ht="32.450000000000003" customHeight="1" outlineLevel="1">
      <c r="A34" s="7" t="s">
        <v>23</v>
      </c>
      <c r="B34" s="40"/>
      <c r="C34" s="41" t="s">
        <v>24</v>
      </c>
      <c r="D34" s="78">
        <v>200</v>
      </c>
      <c r="E34" s="51">
        <v>300</v>
      </c>
      <c r="F34" s="51">
        <v>360</v>
      </c>
      <c r="G34" s="36"/>
      <c r="H34" s="36"/>
    </row>
    <row r="35" spans="1:8" ht="39.6" customHeight="1" outlineLevel="1">
      <c r="A35" s="7" t="s">
        <v>76</v>
      </c>
      <c r="B35" s="40"/>
      <c r="C35" s="41" t="s">
        <v>24</v>
      </c>
      <c r="D35" s="78">
        <v>20</v>
      </c>
      <c r="E35" s="51">
        <v>20</v>
      </c>
      <c r="F35" s="51">
        <v>20</v>
      </c>
      <c r="G35" s="36"/>
      <c r="H35" s="36"/>
    </row>
    <row r="36" spans="1:8" ht="20.45" hidden="1" customHeight="1" outlineLevel="1">
      <c r="A36" s="39" t="s">
        <v>25</v>
      </c>
      <c r="B36" s="40"/>
      <c r="C36" s="41" t="s">
        <v>26</v>
      </c>
      <c r="D36" s="51">
        <v>0</v>
      </c>
      <c r="E36" s="51">
        <v>200000</v>
      </c>
      <c r="F36" s="51">
        <v>100000</v>
      </c>
      <c r="G36" s="36"/>
      <c r="H36" s="36"/>
    </row>
    <row r="37" spans="1:8" ht="16.899999999999999" hidden="1" customHeight="1" outlineLevel="1">
      <c r="A37" s="39" t="s">
        <v>27</v>
      </c>
      <c r="B37" s="40"/>
      <c r="C37" s="41" t="s">
        <v>28</v>
      </c>
      <c r="D37" s="51">
        <v>60</v>
      </c>
      <c r="E37" s="51">
        <v>60</v>
      </c>
      <c r="F37" s="51">
        <v>60</v>
      </c>
      <c r="G37" s="36"/>
      <c r="H37" s="36"/>
    </row>
    <row r="38" spans="1:8" ht="23.45" customHeight="1" collapsed="1">
      <c r="A38" s="54" t="s">
        <v>55</v>
      </c>
      <c r="B38" s="55" t="s">
        <v>49</v>
      </c>
      <c r="C38" s="56"/>
      <c r="D38" s="57">
        <f>D40+D43+D46</f>
        <v>29064.909999999996</v>
      </c>
      <c r="E38" s="57">
        <f t="shared" ref="E38:F38" si="5">E40+E43+E46</f>
        <v>46810.119999999995</v>
      </c>
      <c r="F38" s="57">
        <f t="shared" si="5"/>
        <v>13112.220000000001</v>
      </c>
      <c r="G38" s="36"/>
      <c r="H38" s="36"/>
    </row>
    <row r="39" spans="1:8" ht="19.899999999999999" hidden="1" customHeight="1" outlineLevel="1">
      <c r="A39" s="39"/>
      <c r="B39" s="40"/>
      <c r="C39" s="41"/>
      <c r="D39" s="42"/>
      <c r="E39" s="42"/>
      <c r="F39" s="42"/>
      <c r="G39" s="36"/>
      <c r="H39" s="36"/>
    </row>
    <row r="40" spans="1:8" outlineLevel="1">
      <c r="A40" s="39" t="s">
        <v>31</v>
      </c>
      <c r="B40" s="40"/>
      <c r="C40" s="41" t="s">
        <v>32</v>
      </c>
      <c r="D40" s="77">
        <f>D41+D42</f>
        <v>5206.09</v>
      </c>
      <c r="E40" s="42">
        <f t="shared" ref="E40:F40" si="6">E41+E42</f>
        <v>1445</v>
      </c>
      <c r="F40" s="42">
        <f t="shared" si="6"/>
        <v>6205.6</v>
      </c>
      <c r="G40" s="36"/>
      <c r="H40" s="36"/>
    </row>
    <row r="41" spans="1:8" outlineLevel="1">
      <c r="A41" s="62" t="s">
        <v>83</v>
      </c>
      <c r="B41" s="40"/>
      <c r="C41" s="41"/>
      <c r="D41" s="78">
        <v>3683.58</v>
      </c>
      <c r="E41" s="51">
        <v>1445</v>
      </c>
      <c r="F41" s="51">
        <v>1154</v>
      </c>
      <c r="G41" s="36"/>
      <c r="H41" s="36"/>
    </row>
    <row r="42" spans="1:8" outlineLevel="1">
      <c r="A42" s="62" t="s">
        <v>78</v>
      </c>
      <c r="B42" s="40"/>
      <c r="C42" s="41"/>
      <c r="D42" s="79">
        <v>1522.51</v>
      </c>
      <c r="E42" s="52">
        <v>0</v>
      </c>
      <c r="F42" s="52">
        <v>5051.6000000000004</v>
      </c>
      <c r="G42" s="36"/>
      <c r="H42" s="36"/>
    </row>
    <row r="43" spans="1:8" outlineLevel="1">
      <c r="A43" s="39" t="s">
        <v>33</v>
      </c>
      <c r="B43" s="40"/>
      <c r="C43" s="41" t="s">
        <v>34</v>
      </c>
      <c r="D43" s="77">
        <v>12844.83</v>
      </c>
      <c r="E43" s="42">
        <f t="shared" ref="E43:F43" si="7">E44+E45</f>
        <v>37668.519999999997</v>
      </c>
      <c r="F43" s="42">
        <f t="shared" si="7"/>
        <v>616.62</v>
      </c>
      <c r="G43" s="36"/>
      <c r="H43" s="36"/>
    </row>
    <row r="44" spans="1:8" outlineLevel="1">
      <c r="A44" s="59" t="s">
        <v>83</v>
      </c>
      <c r="B44" s="40"/>
      <c r="C44" s="41"/>
      <c r="D44" s="51">
        <v>1716.33</v>
      </c>
      <c r="E44" s="51">
        <v>1201.52</v>
      </c>
      <c r="F44" s="51">
        <v>616.62</v>
      </c>
      <c r="G44" s="36"/>
      <c r="H44" s="36"/>
    </row>
    <row r="45" spans="1:8" outlineLevel="1">
      <c r="A45" s="59" t="s">
        <v>78</v>
      </c>
      <c r="B45" s="40"/>
      <c r="C45" s="41"/>
      <c r="D45" s="52">
        <v>10818.5</v>
      </c>
      <c r="E45" s="52">
        <v>36467</v>
      </c>
      <c r="F45" s="52">
        <v>0</v>
      </c>
      <c r="G45" s="36"/>
      <c r="H45" s="36"/>
    </row>
    <row r="46" spans="1:8" outlineLevel="1">
      <c r="A46" s="39" t="s">
        <v>29</v>
      </c>
      <c r="B46" s="40"/>
      <c r="C46" s="41" t="s">
        <v>30</v>
      </c>
      <c r="D46" s="42">
        <f>D47+D48</f>
        <v>11013.99</v>
      </c>
      <c r="E46" s="42">
        <f t="shared" ref="E46:F46" si="8">E47+E48</f>
        <v>7696.6</v>
      </c>
      <c r="F46" s="42">
        <f t="shared" si="8"/>
        <v>6290</v>
      </c>
      <c r="G46" s="36"/>
      <c r="H46" s="36"/>
    </row>
    <row r="47" spans="1:8" outlineLevel="1">
      <c r="A47" s="59" t="s">
        <v>84</v>
      </c>
      <c r="B47" s="40"/>
      <c r="C47" s="41"/>
      <c r="D47" s="51">
        <v>8056.49</v>
      </c>
      <c r="E47" s="51">
        <v>5876.6</v>
      </c>
      <c r="F47" s="51">
        <v>6290</v>
      </c>
      <c r="G47" s="36"/>
      <c r="H47" s="36"/>
    </row>
    <row r="48" spans="1:8" outlineLevel="1">
      <c r="A48" s="59" t="s">
        <v>78</v>
      </c>
      <c r="B48" s="40"/>
      <c r="C48" s="41"/>
      <c r="D48" s="53">
        <v>2957.5</v>
      </c>
      <c r="E48" s="53">
        <v>1820</v>
      </c>
      <c r="F48" s="53"/>
      <c r="G48" s="36"/>
      <c r="H48" s="36"/>
    </row>
    <row r="49" spans="1:8" ht="25.5" outlineLevel="1">
      <c r="A49" s="54" t="s">
        <v>85</v>
      </c>
      <c r="B49" s="55" t="s">
        <v>79</v>
      </c>
      <c r="C49" s="56"/>
      <c r="D49" s="57">
        <f>D50</f>
        <v>544.20000000000005</v>
      </c>
      <c r="E49" s="57">
        <f t="shared" ref="E49:F49" si="9">E50</f>
        <v>4037.3</v>
      </c>
      <c r="F49" s="57">
        <f t="shared" si="9"/>
        <v>400</v>
      </c>
      <c r="G49" s="36"/>
      <c r="H49" s="36"/>
    </row>
    <row r="50" spans="1:8" ht="25.5" outlineLevel="1">
      <c r="A50" s="39" t="s">
        <v>86</v>
      </c>
      <c r="B50" s="40"/>
      <c r="C50" s="41" t="s">
        <v>80</v>
      </c>
      <c r="D50" s="51">
        <f>D51+D52</f>
        <v>544.20000000000005</v>
      </c>
      <c r="E50" s="51">
        <f>E51+E52</f>
        <v>4037.3</v>
      </c>
      <c r="F50" s="51">
        <v>400</v>
      </c>
      <c r="G50" s="36"/>
      <c r="H50" s="36"/>
    </row>
    <row r="51" spans="1:8" outlineLevel="1">
      <c r="A51" s="59" t="s">
        <v>84</v>
      </c>
      <c r="B51" s="40"/>
      <c r="C51" s="41"/>
      <c r="D51" s="51">
        <v>200</v>
      </c>
      <c r="E51" s="51">
        <v>600</v>
      </c>
      <c r="F51" s="51">
        <v>400</v>
      </c>
      <c r="G51" s="36"/>
      <c r="H51" s="36"/>
    </row>
    <row r="52" spans="1:8" outlineLevel="1">
      <c r="A52" s="63" t="s">
        <v>78</v>
      </c>
      <c r="B52" s="40"/>
      <c r="C52" s="41"/>
      <c r="D52" s="43">
        <v>344.2</v>
      </c>
      <c r="E52" s="43">
        <v>3437.3</v>
      </c>
      <c r="F52" s="43"/>
      <c r="G52" s="36"/>
      <c r="H52" s="36"/>
    </row>
    <row r="53" spans="1:8" ht="20.45" customHeight="1">
      <c r="A53" s="54" t="s">
        <v>56</v>
      </c>
      <c r="B53" s="55" t="s">
        <v>50</v>
      </c>
      <c r="C53" s="56"/>
      <c r="D53" s="57">
        <f>D54+D55</f>
        <v>438.72</v>
      </c>
      <c r="E53" s="57">
        <f t="shared" ref="E53:F53" si="10">E54</f>
        <v>383</v>
      </c>
      <c r="F53" s="57">
        <f t="shared" si="10"/>
        <v>400</v>
      </c>
      <c r="G53" s="36"/>
      <c r="H53" s="36"/>
    </row>
    <row r="54" spans="1:8" outlineLevel="1">
      <c r="A54" s="58" t="s">
        <v>98</v>
      </c>
      <c r="B54" s="60"/>
      <c r="C54" s="61" t="s">
        <v>36</v>
      </c>
      <c r="D54" s="51">
        <v>372</v>
      </c>
      <c r="E54" s="51">
        <v>383</v>
      </c>
      <c r="F54" s="51">
        <v>400</v>
      </c>
      <c r="G54" s="36"/>
      <c r="H54" s="36"/>
    </row>
    <row r="55" spans="1:8" outlineLevel="1">
      <c r="A55" s="58" t="s">
        <v>99</v>
      </c>
      <c r="B55" s="60"/>
      <c r="C55" s="61"/>
      <c r="D55" s="51">
        <v>66.72</v>
      </c>
      <c r="E55" s="51"/>
      <c r="F55" s="51"/>
      <c r="G55" s="36"/>
      <c r="H55" s="36"/>
    </row>
    <row r="56" spans="1:8" ht="38.25">
      <c r="A56" s="54" t="s">
        <v>57</v>
      </c>
      <c r="B56" s="55" t="s">
        <v>51</v>
      </c>
      <c r="C56" s="56"/>
      <c r="D56" s="57">
        <f>D57</f>
        <v>16542.64</v>
      </c>
      <c r="E56" s="57">
        <f>E57</f>
        <v>14920</v>
      </c>
      <c r="F56" s="57">
        <f>F57</f>
        <v>15400</v>
      </c>
      <c r="G56" s="36"/>
      <c r="H56" s="36"/>
    </row>
    <row r="57" spans="1:8" outlineLevel="1">
      <c r="A57" s="39" t="s">
        <v>37</v>
      </c>
      <c r="B57" s="40"/>
      <c r="C57" s="41" t="s">
        <v>38</v>
      </c>
      <c r="D57" s="42">
        <f>D58+D59+D60</f>
        <v>16542.64</v>
      </c>
      <c r="E57" s="42">
        <v>14920</v>
      </c>
      <c r="F57" s="42">
        <v>15400</v>
      </c>
      <c r="G57" s="36"/>
      <c r="H57" s="36"/>
    </row>
    <row r="58" spans="1:8" outlineLevel="1">
      <c r="A58" s="59" t="s">
        <v>94</v>
      </c>
      <c r="B58" s="40"/>
      <c r="C58" s="41"/>
      <c r="D58" s="42">
        <v>12532.9</v>
      </c>
      <c r="E58" s="42"/>
      <c r="F58" s="42"/>
      <c r="G58" s="36"/>
      <c r="H58" s="36"/>
    </row>
    <row r="59" spans="1:8" outlineLevel="1">
      <c r="A59" s="59" t="s">
        <v>78</v>
      </c>
      <c r="B59" s="40"/>
      <c r="C59" s="41"/>
      <c r="D59" s="43">
        <v>3689.74</v>
      </c>
      <c r="E59" s="42"/>
      <c r="F59" s="42"/>
      <c r="G59" s="36"/>
      <c r="H59" s="36"/>
    </row>
    <row r="60" spans="1:8" outlineLevel="1">
      <c r="A60" s="59" t="s">
        <v>95</v>
      </c>
      <c r="B60" s="40"/>
      <c r="C60" s="41"/>
      <c r="D60" s="43">
        <v>320</v>
      </c>
      <c r="E60" s="42"/>
      <c r="F60" s="42"/>
      <c r="G60" s="36"/>
      <c r="H60" s="36"/>
    </row>
    <row r="61" spans="1:8" ht="25.9" customHeight="1">
      <c r="A61" s="54" t="s">
        <v>39</v>
      </c>
      <c r="B61" s="55" t="s">
        <v>59</v>
      </c>
      <c r="C61" s="56"/>
      <c r="D61" s="57">
        <f>D62</f>
        <v>1250</v>
      </c>
      <c r="E61" s="57">
        <f t="shared" ref="E61:F61" si="11">E62</f>
        <v>1300</v>
      </c>
      <c r="F61" s="57">
        <f t="shared" si="11"/>
        <v>1400</v>
      </c>
      <c r="G61" s="36"/>
      <c r="H61" s="36"/>
    </row>
    <row r="62" spans="1:8" outlineLevel="1">
      <c r="A62" s="58" t="s">
        <v>39</v>
      </c>
      <c r="B62" s="60"/>
      <c r="C62" s="61" t="s">
        <v>40</v>
      </c>
      <c r="D62" s="51">
        <v>1250</v>
      </c>
      <c r="E62" s="51">
        <v>1300</v>
      </c>
      <c r="F62" s="51">
        <v>1400</v>
      </c>
      <c r="G62" s="36"/>
      <c r="H62" s="36"/>
    </row>
    <row r="63" spans="1:8" ht="0.6" customHeight="1" outlineLevel="1">
      <c r="A63" s="39" t="s">
        <v>41</v>
      </c>
      <c r="B63" s="40"/>
      <c r="C63" s="41" t="s">
        <v>42</v>
      </c>
      <c r="D63" s="42">
        <v>853360.2</v>
      </c>
      <c r="E63" s="42">
        <v>0</v>
      </c>
      <c r="F63" s="42">
        <v>90000</v>
      </c>
      <c r="G63" s="36"/>
      <c r="H63" s="36"/>
    </row>
    <row r="64" spans="1:8" ht="18" customHeight="1">
      <c r="A64" s="54" t="s">
        <v>58</v>
      </c>
      <c r="B64" s="55" t="s">
        <v>44</v>
      </c>
      <c r="C64" s="56"/>
      <c r="D64" s="57">
        <f>D65+D66</f>
        <v>287.5</v>
      </c>
      <c r="E64" s="57">
        <v>300</v>
      </c>
      <c r="F64" s="57">
        <v>300</v>
      </c>
      <c r="G64" s="36"/>
      <c r="H64" s="36"/>
    </row>
    <row r="65" spans="1:8" outlineLevel="1">
      <c r="A65" s="59" t="s">
        <v>93</v>
      </c>
      <c r="B65" s="60"/>
      <c r="C65" s="61" t="s">
        <v>44</v>
      </c>
      <c r="D65" s="51">
        <v>187.5</v>
      </c>
      <c r="E65" s="51">
        <v>300</v>
      </c>
      <c r="F65" s="51">
        <v>300</v>
      </c>
      <c r="G65" s="36"/>
      <c r="H65" s="36"/>
    </row>
    <row r="66" spans="1:8" ht="13.5" outlineLevel="1" thickBot="1">
      <c r="A66" s="85" t="s">
        <v>78</v>
      </c>
      <c r="B66" s="86"/>
      <c r="C66" s="87"/>
      <c r="D66" s="88">
        <v>100</v>
      </c>
      <c r="E66" s="89"/>
      <c r="F66" s="89"/>
      <c r="G66" s="36"/>
      <c r="H66" s="36"/>
    </row>
    <row r="67" spans="1:8" ht="18" customHeight="1" thickBot="1">
      <c r="A67" s="91"/>
      <c r="B67" s="92" t="s">
        <v>45</v>
      </c>
      <c r="C67" s="93"/>
      <c r="D67" s="94">
        <f>D12+D23+D25+D28+D38+D49+D53+D56+D61+D64</f>
        <v>92209.65</v>
      </c>
      <c r="E67" s="94">
        <f>E12+E23+E25+E28+E38+E49+E53+E56+E61+E64</f>
        <v>105372.02</v>
      </c>
      <c r="F67" s="95">
        <f>F12+F23+F25+F28+F38+F53+F56+F61+F64+F49</f>
        <v>56487.44</v>
      </c>
      <c r="G67" s="36"/>
      <c r="H67" s="36"/>
    </row>
    <row r="68" spans="1:8" ht="12.75" customHeight="1">
      <c r="A68" s="36" t="s">
        <v>100</v>
      </c>
      <c r="B68" s="90"/>
      <c r="C68" s="90"/>
      <c r="D68" s="90">
        <v>3582.6</v>
      </c>
      <c r="E68" s="90">
        <v>1000</v>
      </c>
      <c r="F68" s="90">
        <v>1000</v>
      </c>
      <c r="G68" s="36"/>
      <c r="H68" s="36"/>
    </row>
    <row r="69" spans="1:8" ht="12.75" customHeight="1" thickBot="1">
      <c r="A69" s="83"/>
      <c r="B69" s="83"/>
      <c r="C69" s="83"/>
      <c r="D69" s="83">
        <v>0</v>
      </c>
      <c r="E69" s="83">
        <v>1500</v>
      </c>
      <c r="F69" s="83">
        <v>2300</v>
      </c>
    </row>
    <row r="70" spans="1:8" ht="12.75" customHeight="1" thickBot="1">
      <c r="A70" s="82" t="s">
        <v>101</v>
      </c>
      <c r="B70" s="83"/>
      <c r="C70" s="83"/>
      <c r="D70" s="94">
        <f>D67</f>
        <v>92209.65</v>
      </c>
      <c r="E70" s="84">
        <v>106872.02</v>
      </c>
      <c r="F70" s="84">
        <v>58787.44</v>
      </c>
    </row>
    <row r="71" spans="1:8" ht="12.75" customHeight="1">
      <c r="F71" s="36" t="s">
        <v>102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70"/>
  <sheetViews>
    <sheetView showGridLines="0" tabSelected="1" workbookViewId="0">
      <selection activeCell="E4" sqref="E4"/>
    </sheetView>
  </sheetViews>
  <sheetFormatPr defaultRowHeight="12.75" customHeight="1" outlineLevelRow="1"/>
  <cols>
    <col min="1" max="1" width="30.7109375" customWidth="1"/>
    <col min="2" max="2" width="6.85546875" customWidth="1"/>
    <col min="3" max="3" width="6" customWidth="1"/>
    <col min="4" max="4" width="14.28515625" customWidth="1"/>
    <col min="5" max="6" width="14.7109375" customWidth="1"/>
    <col min="7" max="7" width="0.28515625" customWidth="1"/>
    <col min="8" max="10" width="9.140625" customWidth="1"/>
  </cols>
  <sheetData>
    <row r="1" spans="1:10">
      <c r="A1" s="101" t="s">
        <v>96</v>
      </c>
      <c r="B1" s="101"/>
      <c r="C1" s="101"/>
      <c r="D1" s="101"/>
      <c r="E1" s="101"/>
      <c r="F1" s="101"/>
      <c r="G1" s="30"/>
      <c r="H1" s="30"/>
      <c r="I1" s="30"/>
      <c r="J1" s="1"/>
    </row>
    <row r="2" spans="1:10">
      <c r="A2" s="8" t="s">
        <v>63</v>
      </c>
      <c r="B2" s="8"/>
      <c r="C2" s="8"/>
      <c r="D2" s="8"/>
      <c r="E2" s="8"/>
      <c r="F2" s="8"/>
      <c r="G2" s="30"/>
      <c r="H2" s="30"/>
      <c r="I2" s="30"/>
      <c r="J2" s="1"/>
    </row>
    <row r="3" spans="1:10" ht="14.25">
      <c r="A3" s="9"/>
      <c r="B3" s="9"/>
      <c r="C3" s="9"/>
      <c r="D3" s="9"/>
      <c r="E3" s="9" t="s">
        <v>62</v>
      </c>
      <c r="F3" s="9"/>
      <c r="G3" s="9"/>
      <c r="H3" s="9"/>
      <c r="I3" s="9"/>
      <c r="J3" s="2"/>
    </row>
    <row r="4" spans="1:10" ht="14.25">
      <c r="A4" s="9"/>
      <c r="B4" s="9"/>
      <c r="C4" s="9"/>
      <c r="D4" s="32"/>
      <c r="E4" s="33" t="s">
        <v>107</v>
      </c>
      <c r="F4" s="32"/>
      <c r="G4" s="34"/>
      <c r="H4" s="34"/>
      <c r="I4" s="2"/>
      <c r="J4" s="2"/>
    </row>
    <row r="5" spans="1:10" ht="3" hidden="1" customHeight="1">
      <c r="A5" s="30"/>
      <c r="B5" s="30"/>
      <c r="C5" s="30"/>
      <c r="D5" s="30"/>
      <c r="E5" s="30"/>
      <c r="F5" s="30"/>
      <c r="G5" s="30"/>
      <c r="H5" s="30"/>
      <c r="I5" s="1"/>
      <c r="J5" s="1"/>
    </row>
    <row r="6" spans="1:10" hidden="1">
      <c r="A6" s="102"/>
      <c r="B6" s="102"/>
      <c r="C6" s="102"/>
      <c r="D6" s="102"/>
      <c r="E6" s="102"/>
      <c r="F6" s="102"/>
      <c r="G6" s="102"/>
      <c r="H6" s="102"/>
      <c r="I6" s="4"/>
      <c r="J6" s="4"/>
    </row>
    <row r="7" spans="1:10" s="11" customFormat="1">
      <c r="A7" s="99" t="s">
        <v>64</v>
      </c>
      <c r="B7" s="99"/>
      <c r="C7" s="99"/>
      <c r="D7" s="99"/>
      <c r="E7" s="99"/>
      <c r="F7" s="99"/>
      <c r="G7" s="99"/>
      <c r="H7" s="35"/>
    </row>
    <row r="8" spans="1:10" s="11" customFormat="1">
      <c r="A8" s="99" t="s">
        <v>61</v>
      </c>
      <c r="B8" s="99"/>
      <c r="C8" s="99"/>
      <c r="D8" s="99"/>
      <c r="E8" s="99"/>
      <c r="F8" s="99"/>
      <c r="G8" s="99"/>
      <c r="H8" s="35"/>
    </row>
    <row r="9" spans="1:10" ht="32.450000000000003" customHeight="1">
      <c r="A9" s="100" t="s">
        <v>77</v>
      </c>
      <c r="B9" s="100"/>
      <c r="C9" s="100"/>
      <c r="D9" s="100"/>
      <c r="E9" s="100"/>
      <c r="F9" s="100"/>
      <c r="G9" s="100"/>
      <c r="H9" s="36"/>
    </row>
    <row r="10" spans="1:10" ht="1.1499999999999999" hidden="1" customHeight="1">
      <c r="A10" s="37"/>
      <c r="B10" s="37"/>
      <c r="C10" s="37"/>
      <c r="D10" s="37"/>
      <c r="E10" s="37"/>
      <c r="F10" s="37"/>
      <c r="G10" s="37"/>
      <c r="H10" s="37"/>
      <c r="I10" s="1"/>
      <c r="J10" s="1"/>
    </row>
    <row r="11" spans="1:10" ht="25.5">
      <c r="A11" s="38" t="s">
        <v>1</v>
      </c>
      <c r="B11" s="38" t="s">
        <v>0</v>
      </c>
      <c r="C11" s="38" t="s">
        <v>2</v>
      </c>
      <c r="D11" s="38" t="s">
        <v>90</v>
      </c>
      <c r="E11" s="38" t="s">
        <v>74</v>
      </c>
      <c r="F11" s="38" t="s">
        <v>91</v>
      </c>
      <c r="G11" s="36"/>
      <c r="H11" s="36"/>
    </row>
    <row r="12" spans="1:10" ht="18.600000000000001" customHeight="1">
      <c r="A12" s="54" t="s">
        <v>52</v>
      </c>
      <c r="B12" s="55" t="s">
        <v>46</v>
      </c>
      <c r="C12" s="56"/>
      <c r="D12" s="57">
        <f>D13+D14+D15+D17+D18</f>
        <v>15487.089999999998</v>
      </c>
      <c r="E12" s="57">
        <f t="shared" ref="E12:F12" si="0">E13+E14+E15+E17+E18</f>
        <v>13059.990000000002</v>
      </c>
      <c r="F12" s="57">
        <f t="shared" si="0"/>
        <v>17491.41</v>
      </c>
      <c r="G12" s="36"/>
      <c r="H12" s="36"/>
    </row>
    <row r="13" spans="1:10" ht="76.5">
      <c r="A13" s="39" t="s">
        <v>13</v>
      </c>
      <c r="B13" s="40"/>
      <c r="C13" s="41" t="s">
        <v>14</v>
      </c>
      <c r="D13" s="42">
        <v>100</v>
      </c>
      <c r="E13" s="42">
        <v>100</v>
      </c>
      <c r="F13" s="42">
        <v>100</v>
      </c>
      <c r="G13" s="36"/>
      <c r="H13" s="36"/>
    </row>
    <row r="14" spans="1:10" ht="102">
      <c r="A14" s="39" t="s">
        <v>11</v>
      </c>
      <c r="B14" s="40"/>
      <c r="C14" s="41" t="s">
        <v>12</v>
      </c>
      <c r="D14" s="43">
        <v>14562.8</v>
      </c>
      <c r="E14" s="42">
        <v>12325.79</v>
      </c>
      <c r="F14" s="42">
        <v>16748.41</v>
      </c>
      <c r="G14" s="36"/>
      <c r="H14" s="36"/>
    </row>
    <row r="15" spans="1:10" ht="76.5">
      <c r="A15" s="39" t="s">
        <v>7</v>
      </c>
      <c r="B15" s="40"/>
      <c r="C15" s="41" t="s">
        <v>8</v>
      </c>
      <c r="D15" s="96">
        <v>180.89</v>
      </c>
      <c r="E15" s="42">
        <v>169.2</v>
      </c>
      <c r="F15" s="42">
        <v>173</v>
      </c>
      <c r="G15" s="36"/>
      <c r="H15" s="36"/>
    </row>
    <row r="16" spans="1:10" ht="19.899999999999999" hidden="1" customHeight="1">
      <c r="A16" s="39" t="s">
        <v>66</v>
      </c>
      <c r="B16" s="40"/>
      <c r="C16" s="41" t="s">
        <v>65</v>
      </c>
      <c r="D16" s="42">
        <v>0</v>
      </c>
      <c r="E16" s="42">
        <v>0</v>
      </c>
      <c r="F16" s="42">
        <v>0</v>
      </c>
      <c r="G16" s="36"/>
      <c r="H16" s="36"/>
    </row>
    <row r="17" spans="1:8" ht="37.15" customHeight="1">
      <c r="A17" s="39" t="s">
        <v>9</v>
      </c>
      <c r="B17" s="40"/>
      <c r="C17" s="41" t="s">
        <v>10</v>
      </c>
      <c r="D17" s="96">
        <v>100</v>
      </c>
      <c r="E17" s="42">
        <v>100</v>
      </c>
      <c r="F17" s="42">
        <v>100</v>
      </c>
      <c r="G17" s="36"/>
      <c r="H17" s="36"/>
    </row>
    <row r="18" spans="1:8" ht="31.15" customHeight="1" outlineLevel="1">
      <c r="A18" s="39" t="s">
        <v>5</v>
      </c>
      <c r="B18" s="40"/>
      <c r="C18" s="41" t="s">
        <v>6</v>
      </c>
      <c r="D18" s="96">
        <v>543.4</v>
      </c>
      <c r="E18" s="42">
        <v>365</v>
      </c>
      <c r="F18" s="42">
        <v>370</v>
      </c>
      <c r="G18" s="36"/>
      <c r="H18" s="36"/>
    </row>
    <row r="19" spans="1:8" ht="43.15" hidden="1" customHeight="1" outlineLevel="1">
      <c r="A19" s="39" t="s">
        <v>7</v>
      </c>
      <c r="B19" s="40"/>
      <c r="C19" s="41" t="s">
        <v>8</v>
      </c>
      <c r="D19" s="42">
        <v>150860</v>
      </c>
      <c r="E19" s="42">
        <v>156900</v>
      </c>
      <c r="F19" s="42">
        <v>163170</v>
      </c>
      <c r="G19" s="36"/>
      <c r="H19" s="36"/>
    </row>
    <row r="20" spans="1:8" ht="0.6" hidden="1" customHeight="1" outlineLevel="1">
      <c r="A20" s="39" t="s">
        <v>9</v>
      </c>
      <c r="B20" s="40"/>
      <c r="C20" s="41" t="s">
        <v>10</v>
      </c>
      <c r="D20" s="42">
        <v>100000</v>
      </c>
      <c r="E20" s="42">
        <v>100000</v>
      </c>
      <c r="F20" s="42">
        <v>100000</v>
      </c>
      <c r="G20" s="36"/>
      <c r="H20" s="36"/>
    </row>
    <row r="21" spans="1:8" ht="6" hidden="1" customHeight="1" outlineLevel="1">
      <c r="A21" s="39" t="s">
        <v>5</v>
      </c>
      <c r="B21" s="40"/>
      <c r="C21" s="41" t="s">
        <v>6</v>
      </c>
      <c r="D21" s="42">
        <v>301560</v>
      </c>
      <c r="E21" s="42">
        <v>350200</v>
      </c>
      <c r="F21" s="42">
        <v>363400</v>
      </c>
      <c r="G21" s="36"/>
      <c r="H21" s="36"/>
    </row>
    <row r="22" spans="1:8" ht="0.6" hidden="1" customHeight="1" outlineLevel="1">
      <c r="A22" s="39" t="s">
        <v>13</v>
      </c>
      <c r="B22" s="40"/>
      <c r="C22" s="41" t="s">
        <v>14</v>
      </c>
      <c r="D22" s="42">
        <v>200000</v>
      </c>
      <c r="E22" s="42">
        <v>200000</v>
      </c>
      <c r="F22" s="42">
        <v>200000</v>
      </c>
      <c r="G22" s="36"/>
      <c r="H22" s="36"/>
    </row>
    <row r="23" spans="1:8" ht="34.9" customHeight="1" outlineLevel="1">
      <c r="A23" s="54" t="s">
        <v>15</v>
      </c>
      <c r="B23" s="55" t="s">
        <v>105</v>
      </c>
      <c r="C23" s="56"/>
      <c r="D23" s="57">
        <f>D24</f>
        <v>297.39999999999998</v>
      </c>
      <c r="E23" s="57">
        <f t="shared" ref="E23:G23" si="1">E24</f>
        <v>297.39999999999998</v>
      </c>
      <c r="F23" s="57">
        <f t="shared" si="1"/>
        <v>297.39999999999998</v>
      </c>
      <c r="G23" s="42">
        <f t="shared" si="1"/>
        <v>0</v>
      </c>
      <c r="H23" s="36"/>
    </row>
    <row r="24" spans="1:8" ht="25.5" outlineLevel="1">
      <c r="A24" s="39" t="s">
        <v>15</v>
      </c>
      <c r="B24" s="40"/>
      <c r="C24" s="41" t="s">
        <v>16</v>
      </c>
      <c r="D24" s="51">
        <v>297.39999999999998</v>
      </c>
      <c r="E24" s="51">
        <v>297.39999999999998</v>
      </c>
      <c r="F24" s="51">
        <v>297.39999999999998</v>
      </c>
      <c r="G24" s="36"/>
      <c r="H24" s="36"/>
    </row>
    <row r="25" spans="1:8" ht="25.15" customHeight="1">
      <c r="A25" s="39" t="s">
        <v>53</v>
      </c>
      <c r="B25" s="40" t="s">
        <v>47</v>
      </c>
      <c r="C25" s="41"/>
      <c r="D25" s="42">
        <f>D26</f>
        <v>181</v>
      </c>
      <c r="E25" s="42">
        <f t="shared" ref="E25:G25" si="2">E26</f>
        <v>300</v>
      </c>
      <c r="F25" s="42">
        <f t="shared" si="2"/>
        <v>150</v>
      </c>
      <c r="G25" s="42">
        <f t="shared" si="2"/>
        <v>0</v>
      </c>
      <c r="H25" s="36"/>
    </row>
    <row r="26" spans="1:8" ht="39.6" customHeight="1" outlineLevel="1">
      <c r="A26" s="39" t="s">
        <v>17</v>
      </c>
      <c r="B26" s="40"/>
      <c r="C26" s="41" t="s">
        <v>18</v>
      </c>
      <c r="D26" s="53">
        <v>181</v>
      </c>
      <c r="E26" s="51">
        <v>300</v>
      </c>
      <c r="F26" s="51">
        <v>150</v>
      </c>
      <c r="G26" s="36"/>
      <c r="H26" s="36"/>
    </row>
    <row r="27" spans="1:8" ht="25.5" hidden="1" outlineLevel="1">
      <c r="A27" s="64" t="s">
        <v>19</v>
      </c>
      <c r="B27" s="65"/>
      <c r="C27" s="66" t="s">
        <v>20</v>
      </c>
      <c r="D27" s="67">
        <v>0</v>
      </c>
      <c r="E27" s="68">
        <v>0</v>
      </c>
      <c r="F27" s="68">
        <v>0</v>
      </c>
      <c r="G27" s="44"/>
      <c r="H27" s="36"/>
    </row>
    <row r="28" spans="1:8">
      <c r="A28" s="73" t="s">
        <v>54</v>
      </c>
      <c r="B28" s="73" t="s">
        <v>48</v>
      </c>
      <c r="C28" s="74"/>
      <c r="D28" s="75">
        <f>D29+D30+D34+D35</f>
        <v>38588.32</v>
      </c>
      <c r="E28" s="75">
        <f t="shared" ref="E28:F28" si="3">E29+E30+E34+E35</f>
        <v>24168</v>
      </c>
      <c r="F28" s="75">
        <f t="shared" si="3"/>
        <v>8069.57</v>
      </c>
      <c r="G28" s="45">
        <f>G31+G32+G33+G34+G35+G37</f>
        <v>0</v>
      </c>
      <c r="H28" s="45"/>
    </row>
    <row r="29" spans="1:8" ht="36">
      <c r="A29" s="69" t="s">
        <v>88</v>
      </c>
      <c r="B29" s="70"/>
      <c r="C29" s="71" t="s">
        <v>28</v>
      </c>
      <c r="D29" s="72">
        <v>60</v>
      </c>
      <c r="E29" s="72">
        <v>60</v>
      </c>
      <c r="F29" s="72">
        <v>60</v>
      </c>
      <c r="G29" s="45"/>
      <c r="H29" s="45"/>
    </row>
    <row r="30" spans="1:8" ht="12.6" customHeight="1">
      <c r="A30" s="54" t="s">
        <v>87</v>
      </c>
      <c r="B30" s="55"/>
      <c r="C30" s="56" t="s">
        <v>22</v>
      </c>
      <c r="D30" s="80">
        <v>38308.32</v>
      </c>
      <c r="E30" s="57">
        <f t="shared" ref="E30:F30" si="4">E31+E32+E33</f>
        <v>23788</v>
      </c>
      <c r="F30" s="57">
        <f t="shared" si="4"/>
        <v>7629.57</v>
      </c>
      <c r="G30" s="45"/>
      <c r="H30" s="45"/>
    </row>
    <row r="31" spans="1:8" hidden="1">
      <c r="A31" s="31" t="s">
        <v>82</v>
      </c>
      <c r="B31" s="40"/>
      <c r="C31" s="41" t="s">
        <v>22</v>
      </c>
      <c r="D31" s="78">
        <v>0</v>
      </c>
      <c r="E31" s="51"/>
      <c r="F31" s="51"/>
      <c r="G31" s="45"/>
      <c r="H31" s="36"/>
    </row>
    <row r="32" spans="1:8">
      <c r="A32" s="29" t="s">
        <v>81</v>
      </c>
      <c r="B32" s="40"/>
      <c r="C32" s="46" t="s">
        <v>106</v>
      </c>
      <c r="D32" s="81">
        <v>34343.339999999997</v>
      </c>
      <c r="E32" s="43">
        <v>20980</v>
      </c>
      <c r="F32" s="43">
        <v>3629.57</v>
      </c>
      <c r="G32" s="45"/>
      <c r="H32" s="36"/>
    </row>
    <row r="33" spans="1:8" ht="24" outlineLevel="1">
      <c r="A33" s="31" t="s">
        <v>89</v>
      </c>
      <c r="B33" s="40"/>
      <c r="C33" s="41" t="s">
        <v>106</v>
      </c>
      <c r="D33" s="80">
        <v>4169.9799999999996</v>
      </c>
      <c r="E33" s="76">
        <v>2808</v>
      </c>
      <c r="F33" s="76">
        <v>4000</v>
      </c>
      <c r="G33" s="36"/>
      <c r="H33" s="36"/>
    </row>
    <row r="34" spans="1:8" ht="32.450000000000003" customHeight="1" outlineLevel="1">
      <c r="A34" s="7" t="s">
        <v>23</v>
      </c>
      <c r="B34" s="40"/>
      <c r="C34" s="41" t="s">
        <v>24</v>
      </c>
      <c r="D34" s="78">
        <v>200</v>
      </c>
      <c r="E34" s="51">
        <v>300</v>
      </c>
      <c r="F34" s="51">
        <v>360</v>
      </c>
      <c r="G34" s="36"/>
      <c r="H34" s="36"/>
    </row>
    <row r="35" spans="1:8" ht="39.6" customHeight="1" outlineLevel="1">
      <c r="A35" s="7" t="s">
        <v>76</v>
      </c>
      <c r="B35" s="40"/>
      <c r="C35" s="41" t="s">
        <v>24</v>
      </c>
      <c r="D35" s="78">
        <v>20</v>
      </c>
      <c r="E35" s="51">
        <v>20</v>
      </c>
      <c r="F35" s="51">
        <v>20</v>
      </c>
      <c r="G35" s="36"/>
      <c r="H35" s="36"/>
    </row>
    <row r="36" spans="1:8" ht="20.45" hidden="1" customHeight="1" outlineLevel="1">
      <c r="A36" s="39" t="s">
        <v>25</v>
      </c>
      <c r="B36" s="40"/>
      <c r="C36" s="41" t="s">
        <v>26</v>
      </c>
      <c r="D36" s="51">
        <v>0</v>
      </c>
      <c r="E36" s="51">
        <v>200000</v>
      </c>
      <c r="F36" s="51">
        <v>100000</v>
      </c>
      <c r="G36" s="36"/>
      <c r="H36" s="36"/>
    </row>
    <row r="37" spans="1:8" ht="16.899999999999999" hidden="1" customHeight="1" outlineLevel="1">
      <c r="A37" s="39" t="s">
        <v>27</v>
      </c>
      <c r="B37" s="40"/>
      <c r="C37" s="41" t="s">
        <v>28</v>
      </c>
      <c r="D37" s="51">
        <v>60</v>
      </c>
      <c r="E37" s="51">
        <v>60</v>
      </c>
      <c r="F37" s="51">
        <v>60</v>
      </c>
      <c r="G37" s="36"/>
      <c r="H37" s="36"/>
    </row>
    <row r="38" spans="1:8" ht="23.45" customHeight="1" collapsed="1">
      <c r="A38" s="54" t="s">
        <v>55</v>
      </c>
      <c r="B38" s="55" t="s">
        <v>49</v>
      </c>
      <c r="C38" s="56"/>
      <c r="D38" s="57">
        <f>D40+D43+D46</f>
        <v>31868.65</v>
      </c>
      <c r="E38" s="57">
        <f t="shared" ref="E38:F38" si="5">E40+E43+E46</f>
        <v>50005.23</v>
      </c>
      <c r="F38" s="57">
        <f t="shared" si="5"/>
        <v>13112.220000000001</v>
      </c>
      <c r="G38" s="36"/>
      <c r="H38" s="36"/>
    </row>
    <row r="39" spans="1:8" ht="19.899999999999999" hidden="1" customHeight="1" outlineLevel="1">
      <c r="A39" s="39"/>
      <c r="B39" s="40"/>
      <c r="C39" s="41"/>
      <c r="D39" s="42"/>
      <c r="E39" s="42"/>
      <c r="F39" s="42"/>
      <c r="G39" s="36"/>
      <c r="H39" s="36"/>
    </row>
    <row r="40" spans="1:8" outlineLevel="1">
      <c r="A40" s="39" t="s">
        <v>31</v>
      </c>
      <c r="B40" s="40"/>
      <c r="C40" s="41" t="s">
        <v>32</v>
      </c>
      <c r="D40" s="77">
        <v>5576.55</v>
      </c>
      <c r="E40" s="42">
        <v>1251</v>
      </c>
      <c r="F40" s="42">
        <f t="shared" ref="F40" si="6">F41+F42</f>
        <v>6205.6</v>
      </c>
      <c r="G40" s="36"/>
      <c r="H40" s="36"/>
    </row>
    <row r="41" spans="1:8" outlineLevel="1">
      <c r="A41" s="62" t="s">
        <v>83</v>
      </c>
      <c r="B41" s="40"/>
      <c r="C41" s="41"/>
      <c r="D41" s="78">
        <v>4054.04</v>
      </c>
      <c r="E41" s="51">
        <v>1251</v>
      </c>
      <c r="F41" s="51">
        <v>1154</v>
      </c>
      <c r="G41" s="36"/>
      <c r="H41" s="36"/>
    </row>
    <row r="42" spans="1:8" outlineLevel="1">
      <c r="A42" s="62" t="s">
        <v>78</v>
      </c>
      <c r="B42" s="40"/>
      <c r="C42" s="41"/>
      <c r="D42" s="79">
        <v>1522.51</v>
      </c>
      <c r="E42" s="52">
        <v>0</v>
      </c>
      <c r="F42" s="52">
        <v>5051.6000000000004</v>
      </c>
      <c r="G42" s="36"/>
      <c r="H42" s="36"/>
    </row>
    <row r="43" spans="1:8" outlineLevel="1">
      <c r="A43" s="39" t="s">
        <v>33</v>
      </c>
      <c r="B43" s="40"/>
      <c r="C43" s="41" t="s">
        <v>34</v>
      </c>
      <c r="D43" s="77">
        <v>14664.67</v>
      </c>
      <c r="E43" s="42">
        <v>38485.54</v>
      </c>
      <c r="F43" s="42">
        <f t="shared" ref="F43" si="7">F44+F45</f>
        <v>616.62</v>
      </c>
      <c r="G43" s="36"/>
      <c r="H43" s="36"/>
    </row>
    <row r="44" spans="1:8" outlineLevel="1">
      <c r="A44" s="59" t="s">
        <v>83</v>
      </c>
      <c r="B44" s="40"/>
      <c r="C44" s="41"/>
      <c r="D44" s="51">
        <v>3846.2</v>
      </c>
      <c r="E44" s="51">
        <v>2018.54</v>
      </c>
      <c r="F44" s="51">
        <v>616.62</v>
      </c>
      <c r="G44" s="36"/>
      <c r="H44" s="36"/>
    </row>
    <row r="45" spans="1:8" outlineLevel="1">
      <c r="A45" s="59" t="s">
        <v>78</v>
      </c>
      <c r="B45" s="40"/>
      <c r="C45" s="41"/>
      <c r="D45" s="52">
        <v>10818.47</v>
      </c>
      <c r="E45" s="52">
        <v>36467</v>
      </c>
      <c r="F45" s="52">
        <v>0</v>
      </c>
      <c r="G45" s="36"/>
      <c r="H45" s="36"/>
    </row>
    <row r="46" spans="1:8" outlineLevel="1">
      <c r="A46" s="39" t="s">
        <v>29</v>
      </c>
      <c r="B46" s="40"/>
      <c r="C46" s="41" t="s">
        <v>30</v>
      </c>
      <c r="D46" s="42">
        <f>D47+D48</f>
        <v>11627.43</v>
      </c>
      <c r="E46" s="42">
        <v>10268.69</v>
      </c>
      <c r="F46" s="42">
        <f t="shared" ref="F46" si="8">F47+F48</f>
        <v>6290</v>
      </c>
      <c r="G46" s="36"/>
      <c r="H46" s="36"/>
    </row>
    <row r="47" spans="1:8" outlineLevel="1">
      <c r="A47" s="59" t="s">
        <v>84</v>
      </c>
      <c r="B47" s="40"/>
      <c r="C47" s="41"/>
      <c r="D47" s="51">
        <v>8669.93</v>
      </c>
      <c r="E47" s="51">
        <v>8448.69</v>
      </c>
      <c r="F47" s="51">
        <v>6290</v>
      </c>
      <c r="G47" s="36"/>
      <c r="H47" s="36"/>
    </row>
    <row r="48" spans="1:8" outlineLevel="1">
      <c r="A48" s="59" t="s">
        <v>78</v>
      </c>
      <c r="B48" s="40"/>
      <c r="C48" s="41"/>
      <c r="D48" s="53">
        <v>2957.5</v>
      </c>
      <c r="E48" s="53">
        <v>1820</v>
      </c>
      <c r="F48" s="53"/>
      <c r="G48" s="36"/>
      <c r="H48" s="36"/>
    </row>
    <row r="49" spans="1:8" ht="25.5" outlineLevel="1">
      <c r="A49" s="54" t="s">
        <v>85</v>
      </c>
      <c r="B49" s="55" t="s">
        <v>79</v>
      </c>
      <c r="C49" s="56"/>
      <c r="D49" s="57">
        <f>D50</f>
        <v>544.20000000000005</v>
      </c>
      <c r="E49" s="57">
        <f t="shared" ref="E49:F49" si="9">E50</f>
        <v>638.4</v>
      </c>
      <c r="F49" s="57">
        <f t="shared" si="9"/>
        <v>400</v>
      </c>
      <c r="G49" s="36"/>
      <c r="H49" s="36"/>
    </row>
    <row r="50" spans="1:8" ht="25.5" outlineLevel="1">
      <c r="A50" s="39" t="s">
        <v>86</v>
      </c>
      <c r="B50" s="40"/>
      <c r="C50" s="41" t="s">
        <v>80</v>
      </c>
      <c r="D50" s="51">
        <f>D51+D52</f>
        <v>544.20000000000005</v>
      </c>
      <c r="E50" s="51">
        <f>E51+E52</f>
        <v>638.4</v>
      </c>
      <c r="F50" s="51">
        <v>400</v>
      </c>
      <c r="G50" s="36"/>
      <c r="H50" s="36"/>
    </row>
    <row r="51" spans="1:8" outlineLevel="1">
      <c r="A51" s="59" t="s">
        <v>84</v>
      </c>
      <c r="B51" s="40"/>
      <c r="C51" s="41"/>
      <c r="D51" s="51">
        <v>200</v>
      </c>
      <c r="E51" s="51">
        <v>638.4</v>
      </c>
      <c r="F51" s="51">
        <v>400</v>
      </c>
      <c r="G51" s="36"/>
      <c r="H51" s="36"/>
    </row>
    <row r="52" spans="1:8" outlineLevel="1">
      <c r="A52" s="63" t="s">
        <v>78</v>
      </c>
      <c r="B52" s="40"/>
      <c r="C52" s="41"/>
      <c r="D52" s="43">
        <v>344.2</v>
      </c>
      <c r="E52" s="43">
        <v>0</v>
      </c>
      <c r="F52" s="43"/>
      <c r="G52" s="36"/>
      <c r="H52" s="36"/>
    </row>
    <row r="53" spans="1:8" ht="20.45" customHeight="1">
      <c r="A53" s="54" t="s">
        <v>56</v>
      </c>
      <c r="B53" s="55" t="s">
        <v>50</v>
      </c>
      <c r="C53" s="56"/>
      <c r="D53" s="57">
        <f>D54+D55</f>
        <v>438.72</v>
      </c>
      <c r="E53" s="57">
        <f t="shared" ref="E53:F53" si="10">E54</f>
        <v>383</v>
      </c>
      <c r="F53" s="57">
        <f t="shared" si="10"/>
        <v>400</v>
      </c>
      <c r="G53" s="36"/>
      <c r="H53" s="36"/>
    </row>
    <row r="54" spans="1:8" outlineLevel="1">
      <c r="A54" s="58" t="s">
        <v>98</v>
      </c>
      <c r="B54" s="60"/>
      <c r="C54" s="61" t="s">
        <v>36</v>
      </c>
      <c r="D54" s="51">
        <v>372</v>
      </c>
      <c r="E54" s="51">
        <v>383</v>
      </c>
      <c r="F54" s="51">
        <v>400</v>
      </c>
      <c r="G54" s="36"/>
      <c r="H54" s="36"/>
    </row>
    <row r="55" spans="1:8" outlineLevel="1">
      <c r="A55" s="58" t="s">
        <v>99</v>
      </c>
      <c r="B55" s="60"/>
      <c r="C55" s="61"/>
      <c r="D55" s="51">
        <v>66.72</v>
      </c>
      <c r="E55" s="51"/>
      <c r="F55" s="51"/>
      <c r="G55" s="36"/>
      <c r="H55" s="36"/>
    </row>
    <row r="56" spans="1:8" ht="38.25">
      <c r="A56" s="54" t="s">
        <v>57</v>
      </c>
      <c r="B56" s="55" t="s">
        <v>51</v>
      </c>
      <c r="C56" s="56"/>
      <c r="D56" s="57">
        <f>D57</f>
        <v>16712.349999999999</v>
      </c>
      <c r="E56" s="57">
        <f>E57</f>
        <v>14920</v>
      </c>
      <c r="F56" s="57">
        <f>F57</f>
        <v>15400</v>
      </c>
      <c r="G56" s="36"/>
      <c r="H56" s="36"/>
    </row>
    <row r="57" spans="1:8" outlineLevel="1">
      <c r="A57" s="39" t="s">
        <v>37</v>
      </c>
      <c r="B57" s="40"/>
      <c r="C57" s="41" t="s">
        <v>38</v>
      </c>
      <c r="D57" s="42">
        <f>D58+D59+D60</f>
        <v>16712.349999999999</v>
      </c>
      <c r="E57" s="42">
        <v>14920</v>
      </c>
      <c r="F57" s="42">
        <v>15400</v>
      </c>
      <c r="G57" s="36"/>
      <c r="H57" s="36"/>
    </row>
    <row r="58" spans="1:8" outlineLevel="1">
      <c r="A58" s="59" t="s">
        <v>94</v>
      </c>
      <c r="B58" s="40"/>
      <c r="C58" s="41"/>
      <c r="D58" s="42">
        <v>12606.6</v>
      </c>
      <c r="E58" s="42"/>
      <c r="F58" s="42"/>
      <c r="G58" s="36"/>
      <c r="H58" s="36"/>
    </row>
    <row r="59" spans="1:8" outlineLevel="1">
      <c r="A59" s="59" t="s">
        <v>78</v>
      </c>
      <c r="B59" s="40"/>
      <c r="C59" s="41"/>
      <c r="D59" s="43">
        <v>3785.75</v>
      </c>
      <c r="E59" s="42"/>
      <c r="F59" s="42"/>
      <c r="G59" s="36"/>
      <c r="H59" s="36"/>
    </row>
    <row r="60" spans="1:8" outlineLevel="1">
      <c r="A60" s="59" t="s">
        <v>95</v>
      </c>
      <c r="B60" s="40"/>
      <c r="C60" s="41"/>
      <c r="D60" s="43">
        <v>320</v>
      </c>
      <c r="E60" s="42"/>
      <c r="F60" s="42"/>
      <c r="G60" s="36"/>
      <c r="H60" s="36"/>
    </row>
    <row r="61" spans="1:8" ht="25.9" customHeight="1">
      <c r="A61" s="54" t="s">
        <v>39</v>
      </c>
      <c r="B61" s="55" t="s">
        <v>59</v>
      </c>
      <c r="C61" s="56"/>
      <c r="D61" s="57">
        <f>D62</f>
        <v>990</v>
      </c>
      <c r="E61" s="57">
        <f t="shared" ref="E61:F61" si="11">E62</f>
        <v>1300</v>
      </c>
      <c r="F61" s="57">
        <f t="shared" si="11"/>
        <v>1400</v>
      </c>
      <c r="G61" s="36"/>
      <c r="H61" s="36"/>
    </row>
    <row r="62" spans="1:8" outlineLevel="1">
      <c r="A62" s="58" t="s">
        <v>39</v>
      </c>
      <c r="B62" s="60"/>
      <c r="C62" s="61" t="s">
        <v>40</v>
      </c>
      <c r="D62" s="51">
        <v>990</v>
      </c>
      <c r="E62" s="51">
        <v>1300</v>
      </c>
      <c r="F62" s="51">
        <v>1400</v>
      </c>
      <c r="G62" s="36"/>
      <c r="H62" s="36"/>
    </row>
    <row r="63" spans="1:8" ht="0.6" customHeight="1" outlineLevel="1">
      <c r="A63" s="39" t="s">
        <v>41</v>
      </c>
      <c r="B63" s="40"/>
      <c r="C63" s="41" t="s">
        <v>42</v>
      </c>
      <c r="D63" s="42">
        <v>853360.2</v>
      </c>
      <c r="E63" s="42">
        <v>0</v>
      </c>
      <c r="F63" s="42">
        <v>90000</v>
      </c>
      <c r="G63" s="36"/>
      <c r="H63" s="36"/>
    </row>
    <row r="64" spans="1:8" ht="18" customHeight="1">
      <c r="A64" s="54" t="s">
        <v>58</v>
      </c>
      <c r="B64" s="55" t="s">
        <v>44</v>
      </c>
      <c r="C64" s="56"/>
      <c r="D64" s="57">
        <f>D65</f>
        <v>177.5</v>
      </c>
      <c r="E64" s="57">
        <v>300</v>
      </c>
      <c r="F64" s="57">
        <v>300</v>
      </c>
      <c r="G64" s="36"/>
      <c r="H64" s="36"/>
    </row>
    <row r="65" spans="1:8" ht="13.5" outlineLevel="1" thickBot="1">
      <c r="A65" s="59" t="s">
        <v>93</v>
      </c>
      <c r="B65" s="60"/>
      <c r="C65" s="61" t="s">
        <v>44</v>
      </c>
      <c r="D65" s="51">
        <v>177.5</v>
      </c>
      <c r="E65" s="51">
        <v>300</v>
      </c>
      <c r="F65" s="51">
        <v>300</v>
      </c>
      <c r="G65" s="36"/>
      <c r="H65" s="36"/>
    </row>
    <row r="66" spans="1:8" ht="18" customHeight="1" thickBot="1">
      <c r="A66" s="91"/>
      <c r="B66" s="92" t="s">
        <v>45</v>
      </c>
      <c r="C66" s="93"/>
      <c r="D66" s="94">
        <f>D64+D61+D56+D53+D49+D38+D28+D25+D25+D23+D12</f>
        <v>105466.22999999998</v>
      </c>
      <c r="E66" s="94">
        <f>E64+E61+E56+E53+E49+E38+E28+E25+E23+E12</f>
        <v>105372.02</v>
      </c>
      <c r="F66" s="94">
        <v>57020.6</v>
      </c>
      <c r="G66" s="94">
        <f t="shared" ref="G66" si="12">G64+G61+G56+G53+G49+G38+G28+G25+G23+G12</f>
        <v>0</v>
      </c>
      <c r="H66" s="36"/>
    </row>
    <row r="67" spans="1:8" ht="12.75" customHeight="1">
      <c r="A67" s="36" t="s">
        <v>100</v>
      </c>
      <c r="B67" s="90"/>
      <c r="C67" s="90"/>
      <c r="D67" s="90">
        <v>3332.6</v>
      </c>
      <c r="E67" s="90">
        <v>1000</v>
      </c>
      <c r="F67" s="90">
        <v>3947.41</v>
      </c>
      <c r="G67" s="36"/>
      <c r="H67" s="36"/>
    </row>
    <row r="68" spans="1:8" ht="12.75" customHeight="1" thickBot="1">
      <c r="A68" s="83"/>
      <c r="B68" s="83"/>
      <c r="C68" s="83"/>
      <c r="D68" s="83">
        <v>0</v>
      </c>
      <c r="E68" s="83">
        <v>-1500</v>
      </c>
      <c r="F68" s="83">
        <v>2300</v>
      </c>
    </row>
    <row r="69" spans="1:8" ht="12.75" customHeight="1" thickBot="1">
      <c r="A69" s="82" t="s">
        <v>101</v>
      </c>
      <c r="B69" s="83"/>
      <c r="C69" s="83"/>
      <c r="D69" s="94">
        <f>D66</f>
        <v>105466.22999999998</v>
      </c>
      <c r="E69" s="84">
        <v>105872.02</v>
      </c>
      <c r="F69" s="84">
        <v>55287.19</v>
      </c>
    </row>
    <row r="70" spans="1:8" ht="12.75" customHeight="1">
      <c r="F70" s="36" t="s">
        <v>102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36</vt:i4>
      </vt:variant>
    </vt:vector>
  </HeadingPairs>
  <TitlesOfParts>
    <vt:vector size="49" baseType="lpstr">
      <vt:lpstr> Поправка №1 бюджет 2019</vt:lpstr>
      <vt:lpstr> Поправка №1 бюджет 2019 (2)</vt:lpstr>
      <vt:lpstr> Поправка №2 бюджет 2019 (3)</vt:lpstr>
      <vt:lpstr> ПРОЕКТ 2020-2022 (5)</vt:lpstr>
      <vt:lpstr>уточн проект 2020-2022 (2)</vt:lpstr>
      <vt:lpstr>уточн проект 2021-2023</vt:lpstr>
      <vt:lpstr>Бюджет  2021-2023 (СД )</vt:lpstr>
      <vt:lpstr>Бюджет  2021-2023Попр 1 (Ут (2</vt:lpstr>
      <vt:lpstr>Поправка№"2 от 17.06.21 г (2)</vt:lpstr>
      <vt:lpstr>Поправка№"2 от 17.06.21 г</vt:lpstr>
      <vt:lpstr>Бюджет  2021-2023Поправка 1</vt:lpstr>
      <vt:lpstr>Бюджет  2021-2023 (СД ) (УС Ут)</vt:lpstr>
      <vt:lpstr>Лист1</vt:lpstr>
      <vt:lpstr>' Поправка №1 бюджет 2019'!FIO</vt:lpstr>
      <vt:lpstr>' Поправка №1 бюджет 2019 (2)'!FIO</vt:lpstr>
      <vt:lpstr>' Поправка №2 бюджет 2019 (3)'!FIO</vt:lpstr>
      <vt:lpstr>' ПРОЕКТ 2020-2022 (5)'!FIO</vt:lpstr>
      <vt:lpstr>'Бюджет  2021-2023 (СД )'!FIO</vt:lpstr>
      <vt:lpstr>'Бюджет  2021-2023 (СД ) (УС Ут)'!FIO</vt:lpstr>
      <vt:lpstr>'Бюджет  2021-2023Попр 1 (Ут (2'!FIO</vt:lpstr>
      <vt:lpstr>'Бюджет  2021-2023Поправка 1'!FIO</vt:lpstr>
      <vt:lpstr>'Поправка№"2 от 17.06.21 г'!FIO</vt:lpstr>
      <vt:lpstr>'Поправка№"2 от 17.06.21 г (2)'!FIO</vt:lpstr>
      <vt:lpstr>'уточн проект 2020-2022 (2)'!FIO</vt:lpstr>
      <vt:lpstr>'уточн проект 2021-2023'!FIO</vt:lpstr>
      <vt:lpstr>' Поправка №1 бюджет 2019'!LAST_CELL</vt:lpstr>
      <vt:lpstr>' Поправка №1 бюджет 2019 (2)'!LAST_CELL</vt:lpstr>
      <vt:lpstr>' Поправка №2 бюджет 2019 (3)'!LAST_CELL</vt:lpstr>
      <vt:lpstr>' ПРОЕКТ 2020-2022 (5)'!LAST_CELL</vt:lpstr>
      <vt:lpstr>'Бюджет  2021-2023 (СД )'!LAST_CELL</vt:lpstr>
      <vt:lpstr>'Бюджет  2021-2023 (СД ) (УС Ут)'!LAST_CELL</vt:lpstr>
      <vt:lpstr>'Бюджет  2021-2023Попр 1 (Ут (2'!LAST_CELL</vt:lpstr>
      <vt:lpstr>'Бюджет  2021-2023Поправка 1'!LAST_CELL</vt:lpstr>
      <vt:lpstr>'Поправка№"2 от 17.06.21 г'!LAST_CELL</vt:lpstr>
      <vt:lpstr>'Поправка№"2 от 17.06.21 г (2)'!LAST_CELL</vt:lpstr>
      <vt:lpstr>'уточн проект 2020-2022 (2)'!LAST_CELL</vt:lpstr>
      <vt:lpstr>'уточн проект 2021-2023'!LAST_CELL</vt:lpstr>
      <vt:lpstr>' Поправка №1 бюджет 2019'!SIGN</vt:lpstr>
      <vt:lpstr>' Поправка №1 бюджет 2019 (2)'!SIGN</vt:lpstr>
      <vt:lpstr>' Поправка №2 бюджет 2019 (3)'!SIGN</vt:lpstr>
      <vt:lpstr>' ПРОЕКТ 2020-2022 (5)'!SIGN</vt:lpstr>
      <vt:lpstr>'Бюджет  2021-2023 (СД )'!SIGN</vt:lpstr>
      <vt:lpstr>'Бюджет  2021-2023 (СД ) (УС Ут)'!SIGN</vt:lpstr>
      <vt:lpstr>'Бюджет  2021-2023Попр 1 (Ут (2'!SIGN</vt:lpstr>
      <vt:lpstr>'Бюджет  2021-2023Поправка 1'!SIGN</vt:lpstr>
      <vt:lpstr>'Поправка№"2 от 17.06.21 г'!SIGN</vt:lpstr>
      <vt:lpstr>'Поправка№"2 от 17.06.21 г (2)'!SIGN</vt:lpstr>
      <vt:lpstr>'уточн проект 2020-2022 (2)'!SIGN</vt:lpstr>
      <vt:lpstr>'уточн проект 2021-2023'!SIGN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Людмила Алексеевна</dc:creator>
  <dc:description>POI HSSF rep:2.46.0.78</dc:description>
  <cp:lastModifiedBy>grigoryevaaa</cp:lastModifiedBy>
  <cp:lastPrinted>2021-06-10T14:08:15Z</cp:lastPrinted>
  <dcterms:created xsi:type="dcterms:W3CDTF">2018-11-01T07:18:11Z</dcterms:created>
  <dcterms:modified xsi:type="dcterms:W3CDTF">2021-06-18T15:00:04Z</dcterms:modified>
</cp:coreProperties>
</file>