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/>
  <bookViews>
    <workbookView xWindow="360" yWindow="270" windowWidth="14940" windowHeight="9150"/>
  </bookViews>
  <sheets>
    <sheet name="попр №3 от 16.12.2020Сверен (2" sheetId="10" r:id="rId1"/>
    <sheet name="попр №3 от 22.10.2020Сверено)" sheetId="9" r:id="rId2"/>
  </sheets>
  <definedNames>
    <definedName name="APPT" localSheetId="0">'попр №3 от 16.12.2020Сверен (2'!#REF!</definedName>
    <definedName name="APPT" localSheetId="1">'попр №3 от 22.10.2020Сверено)'!#REF!</definedName>
    <definedName name="FIO" localSheetId="0">'попр №3 от 16.12.2020Сверен (2'!$F$24</definedName>
    <definedName name="FIO" localSheetId="1">'попр №3 от 22.10.2020Сверено)'!$F$24</definedName>
    <definedName name="LAST_CELL" localSheetId="0">'попр №3 от 16.12.2020Сверен (2'!$J$55</definedName>
    <definedName name="LAST_CELL" localSheetId="1">'попр №3 от 22.10.2020Сверено)'!$J$55</definedName>
    <definedName name="SIGN" localSheetId="0">'попр №3 от 16.12.2020Сверен (2'!$A$24:$H$25</definedName>
    <definedName name="SIGN" localSheetId="1">'попр №3 от 22.10.2020Сверено)'!$A$24:$H$25</definedName>
  </definedNames>
  <calcPr calcId="125725"/>
</workbook>
</file>

<file path=xl/calcChain.xml><?xml version="1.0" encoding="utf-8"?>
<calcChain xmlns="http://schemas.openxmlformats.org/spreadsheetml/2006/main">
  <c r="D50" i="10"/>
  <c r="F48" l="1"/>
  <c r="E48"/>
  <c r="D48"/>
  <c r="F43"/>
  <c r="E43"/>
  <c r="D43"/>
  <c r="F41"/>
  <c r="E41"/>
  <c r="D41"/>
  <c r="F34"/>
  <c r="E34"/>
  <c r="D34"/>
  <c r="G28"/>
  <c r="F28"/>
  <c r="F50" s="1"/>
  <c r="E28"/>
  <c r="D28"/>
  <c r="F25"/>
  <c r="E25"/>
  <c r="D25"/>
  <c r="G23"/>
  <c r="F23"/>
  <c r="E23"/>
  <c r="F12"/>
  <c r="E12"/>
  <c r="E50" s="1"/>
  <c r="D12"/>
  <c r="D12" i="9" l="1"/>
  <c r="D28"/>
  <c r="D34"/>
  <c r="D43"/>
  <c r="E48" l="1"/>
  <c r="F48"/>
  <c r="D48"/>
  <c r="D50" s="1"/>
  <c r="E43"/>
  <c r="F43"/>
  <c r="E25"/>
  <c r="F25"/>
  <c r="D25"/>
  <c r="F41"/>
  <c r="E41"/>
  <c r="D41"/>
  <c r="F34"/>
  <c r="F50" s="1"/>
  <c r="E34"/>
  <c r="E50" s="1"/>
  <c r="G28"/>
  <c r="F28"/>
  <c r="E28"/>
  <c r="G23"/>
  <c r="F23"/>
  <c r="E23"/>
  <c r="D23"/>
  <c r="F12"/>
  <c r="E12"/>
</calcChain>
</file>

<file path=xl/sharedStrings.xml><?xml version="1.0" encoding="utf-8"?>
<sst xmlns="http://schemas.openxmlformats.org/spreadsheetml/2006/main" count="174" uniqueCount="76">
  <si>
    <t>Раздел</t>
  </si>
  <si>
    <t>Наименование КФСР</t>
  </si>
  <si>
    <t>КФСР</t>
  </si>
  <si>
    <t>Ассигнования 2020 год</t>
  </si>
  <si>
    <t>Другие общегосударственные вопросы</t>
  </si>
  <si>
    <t>0113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</si>
  <si>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</si>
  <si>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</si>
  <si>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</si>
  <si>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</si>
  <si>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</si>
  <si>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</si>
  <si>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</si>
  <si>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</si>
  <si>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</si>
  <si>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</si>
  <si>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</si>
  <si>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</si>
  <si>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</si>
  <si>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</si>
  <si>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</si>
  <si>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</si>
  <si>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</si>
  <si>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</si>
  <si>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Связь и информатика</t>
  </si>
  <si>
    <t>0410</t>
  </si>
  <si>
    <t>Сельское хозяйство и рыболовство</t>
  </si>
  <si>
    <t>0405</t>
  </si>
  <si>
    <t>Благоустройство</t>
  </si>
  <si>
    <t>0503</t>
  </si>
  <si>
    <t>Жилищное хозяйство</t>
  </si>
  <si>
    <t>0501</t>
  </si>
  <si>
    <t>Коммунальное хозяйство</t>
  </si>
  <si>
    <t>0502</t>
  </si>
  <si>
    <t>Молодежная политика</t>
  </si>
  <si>
    <t>0707</t>
  </si>
  <si>
    <t>Культура</t>
  </si>
  <si>
    <t>0801</t>
  </si>
  <si>
    <t>Пенсионное обеспечение</t>
  </si>
  <si>
    <t>1001</t>
  </si>
  <si>
    <t>Социальное обеспечение населения</t>
  </si>
  <si>
    <t>1003</t>
  </si>
  <si>
    <t>Массовый спорт</t>
  </si>
  <si>
    <t>1102</t>
  </si>
  <si>
    <t>Итого</t>
  </si>
  <si>
    <t>0100</t>
  </si>
  <si>
    <t>0300</t>
  </si>
  <si>
    <t>0400</t>
  </si>
  <si>
    <t>0500</t>
  </si>
  <si>
    <t>0700</t>
  </si>
  <si>
    <t>0800</t>
  </si>
  <si>
    <t>Общегосударственные вопросы</t>
  </si>
  <si>
    <t>Национальная безопасность  и правоохранительная деятельность</t>
  </si>
  <si>
    <t>Национальная экономика</t>
  </si>
  <si>
    <t>Жилищно-коммунальное  хозяйство</t>
  </si>
  <si>
    <t xml:space="preserve">Образование </t>
  </si>
  <si>
    <t xml:space="preserve">Культура, кинемотография, средства массовой информации  </t>
  </si>
  <si>
    <t xml:space="preserve">Здравоохранение и спорт </t>
  </si>
  <si>
    <t>1000</t>
  </si>
  <si>
    <t xml:space="preserve">КЛАССИФИКАЦИИ РАСХОДОВ  БЮДЖЕТА РОЖДЕСТВЕНСКОГО СЕЛЬСКОГО ПОСЕЛЕНИЯ </t>
  </si>
  <si>
    <t xml:space="preserve">                        Рождественского сельского поселения </t>
  </si>
  <si>
    <r>
      <t xml:space="preserve">                                                                                                                                     </t>
    </r>
    <r>
      <rPr>
        <b/>
        <sz val="10"/>
        <rFont val="Times New Roman"/>
        <family val="1"/>
        <charset val="204"/>
      </rPr>
      <t xml:space="preserve">    к решению Совета Депутатов </t>
    </r>
  </si>
  <si>
    <t xml:space="preserve">         РАСПРЕДЕЛЕНИЕ БЮДЖЕТНЫХ АССИГНОВАНИЙ ПО РАЗДЕЛАМ И ПОДРАЗДЕЛАМ</t>
  </si>
  <si>
    <t>0107</t>
  </si>
  <si>
    <t>Обеспечение проведения выборов и рефендумов,расходы на  содержание избирательных комиссий</t>
  </si>
  <si>
    <t>на 2020 год и плановый период 2021-2022 года</t>
  </si>
  <si>
    <t>Ассигнования 2022 год</t>
  </si>
  <si>
    <t>Ассигнования 2022год</t>
  </si>
  <si>
    <t>Другие вопросы в области национальной экономики (поддержка предпринимательства)</t>
  </si>
  <si>
    <t xml:space="preserve">                                                                                                                                      Приложение №3 </t>
  </si>
  <si>
    <t>Охрана окружающей среды</t>
  </si>
  <si>
    <t>Другие вопросы в области  охраны окружающей среды</t>
  </si>
  <si>
    <t>0600</t>
  </si>
  <si>
    <t>0605</t>
  </si>
  <si>
    <t xml:space="preserve">      №   24     от 22 октября     2020 года</t>
  </si>
  <si>
    <t xml:space="preserve">      №       от    декабря      2020 года</t>
  </si>
</sst>
</file>

<file path=xl/styles.xml><?xml version="1.0" encoding="utf-8"?>
<styleSheet xmlns="http://schemas.openxmlformats.org/spreadsheetml/2006/main">
  <numFmts count="1">
    <numFmt numFmtId="164" formatCode="dd/mm/yyyy\ hh:mm"/>
  </numFmts>
  <fonts count="17">
    <font>
      <sz val="10"/>
      <name val="Arial"/>
    </font>
    <font>
      <sz val="8.5"/>
      <name val="MS Sans Serif"/>
    </font>
    <font>
      <b/>
      <sz val="11"/>
      <name val="Times New Roman"/>
      <family val="1"/>
      <charset val="204"/>
    </font>
    <font>
      <b/>
      <sz val="8.5"/>
      <name val="MS Sans Serif"/>
    </font>
    <font>
      <b/>
      <sz val="9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  <font>
      <b/>
      <sz val="11"/>
      <color rgb="FFFF0000"/>
      <name val="Times New Roman"/>
      <family val="1"/>
      <charset val="204"/>
    </font>
    <font>
      <b/>
      <sz val="8"/>
      <color rgb="FFFF0000"/>
      <name val="Arial Cyr"/>
      <charset val="204"/>
    </font>
    <font>
      <sz val="8"/>
      <name val="Arial Cyr"/>
      <charset val="204"/>
    </font>
    <font>
      <b/>
      <sz val="8"/>
      <color rgb="FF0070C0"/>
      <name val="Arial Cyr"/>
      <charset val="204"/>
    </font>
    <font>
      <sz val="8"/>
      <color rgb="FFFF0000"/>
      <name val="Arial Cyr"/>
      <charset val="204"/>
    </font>
    <font>
      <b/>
      <sz val="10"/>
      <name val="Arial Cyr"/>
      <charset val="204"/>
    </font>
    <font>
      <b/>
      <sz val="10"/>
      <color rgb="FFFF0000"/>
      <name val="Arial Cyr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horizontal="center"/>
    </xf>
    <xf numFmtId="0" fontId="0" fillId="0" borderId="0" xfId="0" applyAlignment="1">
      <alignment horizontal="center"/>
    </xf>
    <xf numFmtId="4" fontId="8" fillId="0" borderId="3" xfId="0" applyNumberFormat="1" applyFont="1" applyBorder="1" applyAlignment="1" applyProtection="1">
      <alignment horizontal="right" vertical="center" wrapText="1"/>
    </xf>
    <xf numFmtId="0" fontId="0" fillId="0" borderId="0" xfId="0" applyFill="1"/>
    <xf numFmtId="49" fontId="8" fillId="0" borderId="2" xfId="0" applyNumberFormat="1" applyFont="1" applyBorder="1" applyAlignment="1" applyProtection="1">
      <alignment horizontal="left" vertical="center" wrapText="1"/>
    </xf>
    <xf numFmtId="49" fontId="8" fillId="0" borderId="3" xfId="0" applyNumberFormat="1" applyFont="1" applyBorder="1" applyAlignment="1" applyProtection="1">
      <alignment horizontal="center" vertical="center" wrapText="1"/>
    </xf>
    <xf numFmtId="49" fontId="8" fillId="0" borderId="3" xfId="0" applyNumberFormat="1" applyFont="1" applyBorder="1" applyAlignment="1" applyProtection="1">
      <alignment horizontal="left" vertical="center" wrapText="1"/>
    </xf>
    <xf numFmtId="4" fontId="8" fillId="0" borderId="3" xfId="0" applyNumberFormat="1" applyFont="1" applyFill="1" applyBorder="1" applyAlignment="1" applyProtection="1">
      <alignment horizontal="right" vertical="center" wrapText="1"/>
    </xf>
    <xf numFmtId="49" fontId="8" fillId="0" borderId="3" xfId="0" applyNumberFormat="1" applyFont="1" applyBorder="1" applyAlignment="1" applyProtection="1">
      <alignment horizontal="left"/>
    </xf>
    <xf numFmtId="49" fontId="8" fillId="0" borderId="2" xfId="0" applyNumberFormat="1" applyFont="1" applyBorder="1" applyAlignment="1" applyProtection="1">
      <alignment horizontal="left"/>
    </xf>
    <xf numFmtId="49" fontId="8" fillId="0" borderId="3" xfId="0" applyNumberFormat="1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164" fontId="9" fillId="0" borderId="0" xfId="0" applyNumberFormat="1" applyFont="1" applyBorder="1" applyAlignment="1" applyProtection="1">
      <alignment horizontal="center"/>
    </xf>
    <xf numFmtId="4" fontId="10" fillId="0" borderId="3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" fontId="4" fillId="0" borderId="3" xfId="0" applyNumberFormat="1" applyFont="1" applyBorder="1" applyAlignment="1" applyProtection="1">
      <alignment horizontal="right"/>
    </xf>
    <xf numFmtId="4" fontId="11" fillId="0" borderId="3" xfId="0" applyNumberFormat="1" applyFont="1" applyBorder="1" applyAlignment="1" applyProtection="1">
      <alignment horizontal="right" vertical="center" wrapText="1"/>
    </xf>
    <xf numFmtId="4" fontId="12" fillId="0" borderId="3" xfId="0" applyNumberFormat="1" applyFont="1" applyBorder="1" applyAlignment="1" applyProtection="1">
      <alignment horizontal="right" vertical="center" wrapText="1"/>
    </xf>
    <xf numFmtId="4" fontId="13" fillId="0" borderId="3" xfId="0" applyNumberFormat="1" applyFont="1" applyBorder="1" applyAlignment="1" applyProtection="1">
      <alignment horizontal="right" vertical="center" wrapText="1"/>
    </xf>
    <xf numFmtId="4" fontId="14" fillId="0" borderId="3" xfId="0" applyNumberFormat="1" applyFont="1" applyBorder="1" applyAlignment="1" applyProtection="1">
      <alignment horizontal="right" vertical="center" wrapText="1"/>
    </xf>
    <xf numFmtId="4" fontId="15" fillId="0" borderId="3" xfId="0" applyNumberFormat="1" applyFont="1" applyBorder="1" applyAlignment="1" applyProtection="1">
      <alignment horizontal="right" vertical="center" wrapText="1"/>
    </xf>
    <xf numFmtId="4" fontId="16" fillId="0" borderId="3" xfId="0" applyNumberFormat="1" applyFont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50"/>
  <sheetViews>
    <sheetView showGridLines="0" tabSelected="1" workbookViewId="0">
      <selection activeCell="A9" sqref="A9:G9"/>
    </sheetView>
  </sheetViews>
  <sheetFormatPr defaultRowHeight="12.75" customHeight="1" outlineLevelRow="1"/>
  <cols>
    <col min="1" max="1" width="29.85546875" customWidth="1"/>
    <col min="2" max="2" width="6.85546875" customWidth="1"/>
    <col min="3" max="3" width="6" customWidth="1"/>
    <col min="4" max="4" width="14.28515625" customWidth="1"/>
    <col min="5" max="6" width="14.7109375" customWidth="1"/>
    <col min="7" max="7" width="0.28515625" customWidth="1"/>
    <col min="8" max="10" width="9.140625" customWidth="1"/>
  </cols>
  <sheetData>
    <row r="1" spans="1:10">
      <c r="A1" s="33" t="s">
        <v>69</v>
      </c>
      <c r="B1" s="33"/>
      <c r="C1" s="33"/>
      <c r="D1" s="33"/>
      <c r="E1" s="33"/>
      <c r="F1" s="33"/>
      <c r="G1" s="1"/>
      <c r="H1" s="1"/>
      <c r="I1" s="1"/>
      <c r="J1" s="1"/>
    </row>
    <row r="2" spans="1:10">
      <c r="A2" s="8" t="s">
        <v>61</v>
      </c>
      <c r="B2" s="8"/>
      <c r="C2" s="8"/>
      <c r="D2" s="8"/>
      <c r="E2" s="8"/>
      <c r="F2" s="8"/>
      <c r="G2" s="1"/>
      <c r="H2" s="1"/>
      <c r="I2" s="1"/>
      <c r="J2" s="1"/>
    </row>
    <row r="3" spans="1:10" ht="14.25">
      <c r="A3" s="9"/>
      <c r="B3" s="9"/>
      <c r="C3" s="9"/>
      <c r="D3" s="9"/>
      <c r="E3" s="9" t="s">
        <v>60</v>
      </c>
      <c r="F3" s="9"/>
      <c r="G3" s="2"/>
      <c r="H3" s="2"/>
      <c r="I3" s="2"/>
      <c r="J3" s="2"/>
    </row>
    <row r="4" spans="1:10" ht="14.25">
      <c r="A4" s="2"/>
      <c r="B4" s="2"/>
      <c r="C4" s="2"/>
      <c r="D4" s="20"/>
      <c r="E4" s="21" t="s">
        <v>75</v>
      </c>
      <c r="F4" s="20"/>
      <c r="G4" s="3"/>
      <c r="H4" s="3"/>
      <c r="I4" s="2"/>
      <c r="J4" s="2"/>
    </row>
    <row r="5" spans="1:10" ht="3" hidden="1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idden="1">
      <c r="A6" s="34"/>
      <c r="B6" s="34"/>
      <c r="C6" s="34"/>
      <c r="D6" s="34"/>
      <c r="E6" s="34"/>
      <c r="F6" s="34"/>
      <c r="G6" s="34"/>
      <c r="H6" s="34"/>
      <c r="I6" s="4"/>
      <c r="J6" s="4"/>
    </row>
    <row r="7" spans="1:10" s="10" customFormat="1">
      <c r="A7" s="35" t="s">
        <v>62</v>
      </c>
      <c r="B7" s="35"/>
      <c r="C7" s="35"/>
      <c r="D7" s="35"/>
      <c r="E7" s="35"/>
      <c r="F7" s="35"/>
      <c r="G7" s="35"/>
    </row>
    <row r="8" spans="1:10" s="10" customFormat="1">
      <c r="A8" s="35" t="s">
        <v>59</v>
      </c>
      <c r="B8" s="35"/>
      <c r="C8" s="35"/>
      <c r="D8" s="35"/>
      <c r="E8" s="35"/>
      <c r="F8" s="35"/>
      <c r="G8" s="35"/>
    </row>
    <row r="9" spans="1:10" ht="21" customHeight="1">
      <c r="A9" s="36" t="s">
        <v>65</v>
      </c>
      <c r="B9" s="36"/>
      <c r="C9" s="36"/>
      <c r="D9" s="36"/>
      <c r="E9" s="36"/>
      <c r="F9" s="36"/>
      <c r="G9" s="36"/>
    </row>
    <row r="10" spans="1:10" ht="1.1499999999999999" hidden="1" customHeight="1">
      <c r="A10" s="5"/>
      <c r="B10" s="5"/>
      <c r="C10" s="5"/>
      <c r="D10" s="5"/>
      <c r="E10" s="5"/>
      <c r="F10" s="5"/>
      <c r="G10" s="5"/>
      <c r="H10" s="5"/>
      <c r="I10" s="1"/>
      <c r="J10" s="1"/>
    </row>
    <row r="11" spans="1:10" ht="21">
      <c r="A11" s="6" t="s">
        <v>1</v>
      </c>
      <c r="B11" s="6" t="s">
        <v>0</v>
      </c>
      <c r="C11" s="6" t="s">
        <v>2</v>
      </c>
      <c r="D11" s="6" t="s">
        <v>3</v>
      </c>
      <c r="E11" s="6" t="s">
        <v>66</v>
      </c>
      <c r="F11" s="6" t="s">
        <v>67</v>
      </c>
    </row>
    <row r="12" spans="1:10" ht="18.600000000000001" customHeight="1">
      <c r="A12" s="7" t="s">
        <v>51</v>
      </c>
      <c r="B12" s="23" t="s">
        <v>45</v>
      </c>
      <c r="C12" s="24"/>
      <c r="D12" s="25">
        <f>D13+D14+D15+D17+D18</f>
        <v>11887</v>
      </c>
      <c r="E12" s="25">
        <f t="shared" ref="E12:F12" si="0">E13+E14+E15+E16+E17+E18</f>
        <v>12457.51</v>
      </c>
      <c r="F12" s="25">
        <f t="shared" si="0"/>
        <v>12851.16</v>
      </c>
    </row>
    <row r="13" spans="1:10" ht="67.5">
      <c r="A13" s="15" t="s">
        <v>12</v>
      </c>
      <c r="B13" s="13"/>
      <c r="C13" s="14" t="s">
        <v>13</v>
      </c>
      <c r="D13" s="11">
        <v>0</v>
      </c>
      <c r="E13" s="11">
        <v>100</v>
      </c>
      <c r="F13" s="11">
        <v>100</v>
      </c>
    </row>
    <row r="14" spans="1:10" ht="90">
      <c r="A14" s="15" t="s">
        <v>10</v>
      </c>
      <c r="B14" s="13"/>
      <c r="C14" s="14" t="s">
        <v>11</v>
      </c>
      <c r="D14" s="22">
        <v>11545.76</v>
      </c>
      <c r="E14" s="11">
        <v>11730.11</v>
      </c>
      <c r="F14" s="11">
        <v>12122.16</v>
      </c>
    </row>
    <row r="15" spans="1:10" ht="56.25">
      <c r="A15" s="15" t="s">
        <v>6</v>
      </c>
      <c r="B15" s="13"/>
      <c r="C15" s="14" t="s">
        <v>7</v>
      </c>
      <c r="D15" s="11">
        <v>161.6</v>
      </c>
      <c r="E15" s="11">
        <v>164</v>
      </c>
      <c r="F15" s="11">
        <v>164</v>
      </c>
    </row>
    <row r="16" spans="1:10" ht="19.899999999999999" hidden="1" customHeight="1">
      <c r="A16" s="15" t="s">
        <v>64</v>
      </c>
      <c r="B16" s="13"/>
      <c r="C16" s="14" t="s">
        <v>63</v>
      </c>
      <c r="D16" s="11">
        <v>0</v>
      </c>
      <c r="E16" s="11">
        <v>0</v>
      </c>
      <c r="F16" s="11">
        <v>0</v>
      </c>
    </row>
    <row r="17" spans="1:7" ht="37.15" customHeight="1">
      <c r="A17" s="15" t="s">
        <v>8</v>
      </c>
      <c r="B17" s="13"/>
      <c r="C17" s="14" t="s">
        <v>9</v>
      </c>
      <c r="D17" s="11">
        <v>0</v>
      </c>
      <c r="E17" s="11">
        <v>100</v>
      </c>
      <c r="F17" s="11">
        <v>100</v>
      </c>
    </row>
    <row r="18" spans="1:7" ht="21.6" customHeight="1" outlineLevel="1">
      <c r="A18" s="15" t="s">
        <v>4</v>
      </c>
      <c r="B18" s="13"/>
      <c r="C18" s="14" t="s">
        <v>5</v>
      </c>
      <c r="D18" s="22">
        <v>179.64</v>
      </c>
      <c r="E18" s="11">
        <v>363.4</v>
      </c>
      <c r="F18" s="11">
        <v>365</v>
      </c>
    </row>
    <row r="19" spans="1:7" ht="43.15" hidden="1" customHeight="1" outlineLevel="1">
      <c r="A19" s="15" t="s">
        <v>6</v>
      </c>
      <c r="B19" s="13"/>
      <c r="C19" s="14" t="s">
        <v>7</v>
      </c>
      <c r="D19" s="11">
        <v>150860</v>
      </c>
      <c r="E19" s="11">
        <v>156900</v>
      </c>
      <c r="F19" s="11">
        <v>163170</v>
      </c>
    </row>
    <row r="20" spans="1:7" ht="0.6" hidden="1" customHeight="1" outlineLevel="1">
      <c r="A20" s="15" t="s">
        <v>8</v>
      </c>
      <c r="B20" s="13"/>
      <c r="C20" s="14" t="s">
        <v>9</v>
      </c>
      <c r="D20" s="11">
        <v>100000</v>
      </c>
      <c r="E20" s="11">
        <v>100000</v>
      </c>
      <c r="F20" s="11">
        <v>100000</v>
      </c>
    </row>
    <row r="21" spans="1:7" ht="7.9" hidden="1" customHeight="1" outlineLevel="1">
      <c r="A21" s="15" t="s">
        <v>4</v>
      </c>
      <c r="B21" s="13"/>
      <c r="C21" s="14" t="s">
        <v>5</v>
      </c>
      <c r="D21" s="11">
        <v>301560</v>
      </c>
      <c r="E21" s="11">
        <v>350200</v>
      </c>
      <c r="F21" s="11">
        <v>363400</v>
      </c>
    </row>
    <row r="22" spans="1:7" ht="0.6" customHeight="1" outlineLevel="1">
      <c r="A22" s="15" t="s">
        <v>12</v>
      </c>
      <c r="B22" s="13"/>
      <c r="C22" s="14" t="s">
        <v>13</v>
      </c>
      <c r="D22" s="11">
        <v>200000</v>
      </c>
      <c r="E22" s="11">
        <v>200000</v>
      </c>
      <c r="F22" s="11">
        <v>200000</v>
      </c>
    </row>
    <row r="23" spans="1:7" ht="21" customHeight="1" outlineLevel="1">
      <c r="A23" s="7" t="s">
        <v>14</v>
      </c>
      <c r="B23" s="23"/>
      <c r="C23" s="24"/>
      <c r="D23" s="25">
        <v>300.10000000000002</v>
      </c>
      <c r="E23" s="25">
        <f t="shared" ref="E23:G23" si="1">E24</f>
        <v>271.60000000000002</v>
      </c>
      <c r="F23" s="25">
        <f t="shared" si="1"/>
        <v>285.8</v>
      </c>
      <c r="G23" s="11">
        <f t="shared" si="1"/>
        <v>0</v>
      </c>
    </row>
    <row r="24" spans="1:7" ht="22.5" outlineLevel="1">
      <c r="A24" s="15" t="s">
        <v>14</v>
      </c>
      <c r="B24" s="13"/>
      <c r="C24" s="14" t="s">
        <v>15</v>
      </c>
      <c r="D24" s="27">
        <v>300.10000000000002</v>
      </c>
      <c r="E24" s="27">
        <v>271.60000000000002</v>
      </c>
      <c r="F24" s="27">
        <v>285.8</v>
      </c>
    </row>
    <row r="25" spans="1:7" ht="25.15" customHeight="1">
      <c r="A25" s="7" t="s">
        <v>52</v>
      </c>
      <c r="B25" s="13" t="s">
        <v>46</v>
      </c>
      <c r="C25" s="14"/>
      <c r="D25" s="11">
        <f>D26</f>
        <v>134</v>
      </c>
      <c r="E25" s="11">
        <f t="shared" ref="E25:F25" si="2">E26</f>
        <v>150</v>
      </c>
      <c r="F25" s="11">
        <f t="shared" si="2"/>
        <v>150</v>
      </c>
    </row>
    <row r="26" spans="1:7" ht="39.6" customHeight="1" outlineLevel="1">
      <c r="A26" s="15" t="s">
        <v>16</v>
      </c>
      <c r="B26" s="13"/>
      <c r="C26" s="14" t="s">
        <v>17</v>
      </c>
      <c r="D26" s="29">
        <v>134</v>
      </c>
      <c r="E26" s="27">
        <v>150</v>
      </c>
      <c r="F26" s="27">
        <v>150</v>
      </c>
    </row>
    <row r="27" spans="1:7" ht="22.5" hidden="1" outlineLevel="1">
      <c r="A27" s="15" t="s">
        <v>18</v>
      </c>
      <c r="B27" s="13"/>
      <c r="C27" s="14" t="s">
        <v>19</v>
      </c>
      <c r="D27" s="11">
        <v>0</v>
      </c>
      <c r="E27" s="16">
        <v>0</v>
      </c>
      <c r="F27" s="16">
        <v>0</v>
      </c>
      <c r="G27" s="12"/>
    </row>
    <row r="28" spans="1:7">
      <c r="A28" s="7" t="s">
        <v>53</v>
      </c>
      <c r="B28" s="23" t="s">
        <v>47</v>
      </c>
      <c r="C28" s="24"/>
      <c r="D28" s="25">
        <f>D29+D30+D31+D33</f>
        <v>18142.129999999997</v>
      </c>
      <c r="E28" s="25">
        <f t="shared" ref="E28:G28" si="3">E29+E30+E31+E33</f>
        <v>16528</v>
      </c>
      <c r="F28" s="25">
        <f t="shared" si="3"/>
        <v>25966.7</v>
      </c>
      <c r="G28" s="11">
        <f t="shared" si="3"/>
        <v>0</v>
      </c>
    </row>
    <row r="29" spans="1:7" ht="22.5" outlineLevel="1">
      <c r="A29" s="15" t="s">
        <v>20</v>
      </c>
      <c r="B29" s="13"/>
      <c r="C29" s="14" t="s">
        <v>21</v>
      </c>
      <c r="D29" s="22">
        <v>18008.189999999999</v>
      </c>
      <c r="E29" s="22">
        <v>15988</v>
      </c>
      <c r="F29" s="22">
        <v>25226.7</v>
      </c>
    </row>
    <row r="30" spans="1:7" ht="22.5" outlineLevel="1">
      <c r="A30" s="15" t="s">
        <v>22</v>
      </c>
      <c r="B30" s="13"/>
      <c r="C30" s="14" t="s">
        <v>23</v>
      </c>
      <c r="D30" s="22">
        <v>53.94</v>
      </c>
      <c r="E30" s="11">
        <v>460</v>
      </c>
      <c r="F30" s="11">
        <v>660</v>
      </c>
    </row>
    <row r="31" spans="1:7" ht="29.45" customHeight="1" outlineLevel="1">
      <c r="A31" s="15" t="s">
        <v>68</v>
      </c>
      <c r="B31" s="13"/>
      <c r="C31" s="14" t="s">
        <v>23</v>
      </c>
      <c r="D31" s="11">
        <v>20</v>
      </c>
      <c r="E31" s="11">
        <v>20</v>
      </c>
      <c r="F31" s="11">
        <v>20</v>
      </c>
    </row>
    <row r="32" spans="1:7" hidden="1" outlineLevel="1">
      <c r="A32" s="15" t="s">
        <v>24</v>
      </c>
      <c r="B32" s="13"/>
      <c r="C32" s="14" t="s">
        <v>25</v>
      </c>
      <c r="D32" s="11">
        <v>0</v>
      </c>
      <c r="E32" s="11">
        <v>200000</v>
      </c>
      <c r="F32" s="11">
        <v>100000</v>
      </c>
    </row>
    <row r="33" spans="1:6" ht="22.5" outlineLevel="1">
      <c r="A33" s="15" t="s">
        <v>26</v>
      </c>
      <c r="B33" s="13"/>
      <c r="C33" s="14" t="s">
        <v>27</v>
      </c>
      <c r="D33" s="11">
        <v>60</v>
      </c>
      <c r="E33" s="11">
        <v>60</v>
      </c>
      <c r="F33" s="11">
        <v>60</v>
      </c>
    </row>
    <row r="34" spans="1:6" ht="23.45" customHeight="1" collapsed="1">
      <c r="A34" s="7" t="s">
        <v>54</v>
      </c>
      <c r="B34" s="23" t="s">
        <v>48</v>
      </c>
      <c r="C34" s="24"/>
      <c r="D34" s="25">
        <f>D36+D37+D38</f>
        <v>76994.41</v>
      </c>
      <c r="E34" s="25">
        <f t="shared" ref="E34" si="4">E36+E37+E38</f>
        <v>19751.509999999998</v>
      </c>
      <c r="F34" s="25">
        <f>F36+F37+F38</f>
        <v>45494.26</v>
      </c>
    </row>
    <row r="35" spans="1:6" hidden="1" outlineLevel="1">
      <c r="A35" s="15"/>
      <c r="B35" s="13"/>
      <c r="C35" s="14"/>
      <c r="D35" s="11"/>
      <c r="E35" s="11"/>
      <c r="F35" s="11"/>
    </row>
    <row r="36" spans="1:6" outlineLevel="1">
      <c r="A36" s="15" t="s">
        <v>30</v>
      </c>
      <c r="B36" s="13"/>
      <c r="C36" s="14" t="s">
        <v>31</v>
      </c>
      <c r="D36" s="22">
        <v>60517.62</v>
      </c>
      <c r="E36" s="11">
        <v>1345</v>
      </c>
      <c r="F36" s="11">
        <v>1345</v>
      </c>
    </row>
    <row r="37" spans="1:6" outlineLevel="1">
      <c r="A37" s="15" t="s">
        <v>32</v>
      </c>
      <c r="B37" s="13"/>
      <c r="C37" s="14" t="s">
        <v>33</v>
      </c>
      <c r="D37" s="11">
        <v>361.11</v>
      </c>
      <c r="E37" s="11">
        <v>11985.4</v>
      </c>
      <c r="F37" s="11">
        <v>38533.120000000003</v>
      </c>
    </row>
    <row r="38" spans="1:6" outlineLevel="1">
      <c r="A38" s="15" t="s">
        <v>28</v>
      </c>
      <c r="B38" s="13"/>
      <c r="C38" s="14" t="s">
        <v>29</v>
      </c>
      <c r="D38" s="22">
        <v>16115.68</v>
      </c>
      <c r="E38" s="28">
        <v>6421.11</v>
      </c>
      <c r="F38" s="28">
        <v>5616.14</v>
      </c>
    </row>
    <row r="39" spans="1:6" outlineLevel="1">
      <c r="A39" s="7" t="s">
        <v>70</v>
      </c>
      <c r="B39" s="23" t="s">
        <v>72</v>
      </c>
      <c r="C39" s="14"/>
      <c r="D39" s="25">
        <v>294.83999999999997</v>
      </c>
      <c r="E39" s="25">
        <v>450</v>
      </c>
      <c r="F39" s="25">
        <v>450</v>
      </c>
    </row>
    <row r="40" spans="1:6" ht="22.5" outlineLevel="1">
      <c r="A40" s="15" t="s">
        <v>71</v>
      </c>
      <c r="B40" s="13"/>
      <c r="C40" s="14" t="s">
        <v>73</v>
      </c>
      <c r="D40" s="22">
        <v>294.83999999999997</v>
      </c>
      <c r="E40" s="28">
        <v>450</v>
      </c>
      <c r="F40" s="28">
        <v>450</v>
      </c>
    </row>
    <row r="41" spans="1:6">
      <c r="A41" s="7" t="s">
        <v>55</v>
      </c>
      <c r="B41" s="23" t="s">
        <v>49</v>
      </c>
      <c r="C41" s="24"/>
      <c r="D41" s="25">
        <f>D42</f>
        <v>400</v>
      </c>
      <c r="E41" s="25">
        <f t="shared" ref="E41:F41" si="5">E42</f>
        <v>315</v>
      </c>
      <c r="F41" s="25">
        <f t="shared" si="5"/>
        <v>320</v>
      </c>
    </row>
    <row r="42" spans="1:6" outlineLevel="1">
      <c r="A42" s="15" t="s">
        <v>34</v>
      </c>
      <c r="B42" s="13"/>
      <c r="C42" s="14" t="s">
        <v>35</v>
      </c>
      <c r="D42" s="32">
        <v>400</v>
      </c>
      <c r="E42" s="32">
        <v>315</v>
      </c>
      <c r="F42" s="32">
        <v>320</v>
      </c>
    </row>
    <row r="43" spans="1:6" ht="24">
      <c r="A43" s="7" t="s">
        <v>56</v>
      </c>
      <c r="B43" s="23" t="s">
        <v>50</v>
      </c>
      <c r="C43" s="24"/>
      <c r="D43" s="25">
        <f>D44</f>
        <v>14407.63</v>
      </c>
      <c r="E43" s="25">
        <f t="shared" ref="E43:F43" si="6">E44</f>
        <v>12359.8</v>
      </c>
      <c r="F43" s="25">
        <f t="shared" si="6"/>
        <v>12608.8</v>
      </c>
    </row>
    <row r="44" spans="1:6" outlineLevel="1">
      <c r="A44" s="15" t="s">
        <v>36</v>
      </c>
      <c r="B44" s="13"/>
      <c r="C44" s="14" t="s">
        <v>37</v>
      </c>
      <c r="D44" s="22">
        <v>14407.63</v>
      </c>
      <c r="E44" s="11">
        <v>12359.8</v>
      </c>
      <c r="F44" s="11">
        <v>12608.8</v>
      </c>
    </row>
    <row r="45" spans="1:6">
      <c r="A45" s="7" t="s">
        <v>38</v>
      </c>
      <c r="B45" s="23" t="s">
        <v>58</v>
      </c>
      <c r="C45" s="24"/>
      <c r="D45" s="30">
        <v>1164.7</v>
      </c>
      <c r="E45" s="30">
        <v>1250</v>
      </c>
      <c r="F45" s="30">
        <v>1300</v>
      </c>
    </row>
    <row r="46" spans="1:6" outlineLevel="1">
      <c r="A46" s="15" t="s">
        <v>38</v>
      </c>
      <c r="B46" s="13"/>
      <c r="C46" s="14" t="s">
        <v>39</v>
      </c>
      <c r="D46" s="11">
        <v>1164.7</v>
      </c>
      <c r="E46" s="11">
        <v>1250</v>
      </c>
      <c r="F46" s="11">
        <v>1300</v>
      </c>
    </row>
    <row r="47" spans="1:6" ht="0.6" customHeight="1" outlineLevel="1">
      <c r="A47" s="15" t="s">
        <v>40</v>
      </c>
      <c r="B47" s="13"/>
      <c r="C47" s="14" t="s">
        <v>41</v>
      </c>
      <c r="D47" s="11">
        <v>853360.2</v>
      </c>
      <c r="E47" s="11">
        <v>0</v>
      </c>
      <c r="F47" s="11">
        <v>90000</v>
      </c>
    </row>
    <row r="48" spans="1:6">
      <c r="A48" s="7" t="s">
        <v>57</v>
      </c>
      <c r="B48" s="23" t="s">
        <v>43</v>
      </c>
      <c r="C48" s="24"/>
      <c r="D48" s="30">
        <f>D49</f>
        <v>100</v>
      </c>
      <c r="E48" s="30">
        <f t="shared" ref="E48:F48" si="7">E49</f>
        <v>300</v>
      </c>
      <c r="F48" s="31">
        <f t="shared" si="7"/>
        <v>300</v>
      </c>
    </row>
    <row r="49" spans="1:6" outlineLevel="1">
      <c r="A49" s="15" t="s">
        <v>42</v>
      </c>
      <c r="B49" s="13"/>
      <c r="C49" s="14" t="s">
        <v>43</v>
      </c>
      <c r="D49" s="11">
        <v>100</v>
      </c>
      <c r="E49" s="11">
        <v>300</v>
      </c>
      <c r="F49" s="11">
        <v>300</v>
      </c>
    </row>
    <row r="50" spans="1:6" ht="18" customHeight="1">
      <c r="A50" s="17"/>
      <c r="B50" s="18" t="s">
        <v>44</v>
      </c>
      <c r="C50" s="19"/>
      <c r="D50" s="26">
        <f>D12+D23+D25+D28+D34+D39+D41+D43+D45+D48</f>
        <v>123824.81</v>
      </c>
      <c r="E50" s="26">
        <f t="shared" ref="E50:F50" si="8">E12+E23+E25+E28+E34+E39+E41+E43+E45+E48</f>
        <v>63833.42</v>
      </c>
      <c r="F50" s="26">
        <f t="shared" si="8"/>
        <v>99726.720000000016</v>
      </c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outlinePr summaryBelow="0"/>
  </sheetPr>
  <dimension ref="A1:J50"/>
  <sheetViews>
    <sheetView showGridLines="0" topLeftCell="A11" workbookViewId="0">
      <selection activeCell="E34" sqref="E34"/>
    </sheetView>
  </sheetViews>
  <sheetFormatPr defaultRowHeight="12.75" customHeight="1" outlineLevelRow="1"/>
  <cols>
    <col min="1" max="1" width="29.85546875" customWidth="1"/>
    <col min="2" max="2" width="6.85546875" customWidth="1"/>
    <col min="3" max="3" width="6" customWidth="1"/>
    <col min="4" max="4" width="14.28515625" customWidth="1"/>
    <col min="5" max="6" width="14.7109375" customWidth="1"/>
    <col min="7" max="7" width="0.28515625" customWidth="1"/>
    <col min="8" max="10" width="9.140625" customWidth="1"/>
  </cols>
  <sheetData>
    <row r="1" spans="1:10">
      <c r="A1" s="33" t="s">
        <v>69</v>
      </c>
      <c r="B1" s="33"/>
      <c r="C1" s="33"/>
      <c r="D1" s="33"/>
      <c r="E1" s="33"/>
      <c r="F1" s="33"/>
      <c r="G1" s="1"/>
      <c r="H1" s="1"/>
      <c r="I1" s="1"/>
      <c r="J1" s="1"/>
    </row>
    <row r="2" spans="1:10">
      <c r="A2" s="8" t="s">
        <v>61</v>
      </c>
      <c r="B2" s="8"/>
      <c r="C2" s="8"/>
      <c r="D2" s="8"/>
      <c r="E2" s="8"/>
      <c r="F2" s="8"/>
      <c r="G2" s="1"/>
      <c r="H2" s="1"/>
      <c r="I2" s="1"/>
      <c r="J2" s="1"/>
    </row>
    <row r="3" spans="1:10" ht="14.25">
      <c r="A3" s="9"/>
      <c r="B3" s="9"/>
      <c r="C3" s="9"/>
      <c r="D3" s="9"/>
      <c r="E3" s="9" t="s">
        <v>60</v>
      </c>
      <c r="F3" s="9"/>
      <c r="G3" s="2"/>
      <c r="H3" s="2"/>
      <c r="I3" s="2"/>
      <c r="J3" s="2"/>
    </row>
    <row r="4" spans="1:10" ht="14.25">
      <c r="A4" s="2"/>
      <c r="B4" s="2"/>
      <c r="C4" s="2"/>
      <c r="D4" s="20"/>
      <c r="E4" s="21" t="s">
        <v>74</v>
      </c>
      <c r="F4" s="20"/>
      <c r="G4" s="3"/>
      <c r="H4" s="3"/>
      <c r="I4" s="2"/>
      <c r="J4" s="2"/>
    </row>
    <row r="5" spans="1:10" ht="3" hidden="1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idden="1">
      <c r="A6" s="34"/>
      <c r="B6" s="34"/>
      <c r="C6" s="34"/>
      <c r="D6" s="34"/>
      <c r="E6" s="34"/>
      <c r="F6" s="34"/>
      <c r="G6" s="34"/>
      <c r="H6" s="34"/>
      <c r="I6" s="4"/>
      <c r="J6" s="4"/>
    </row>
    <row r="7" spans="1:10" s="10" customFormat="1">
      <c r="A7" s="35" t="s">
        <v>62</v>
      </c>
      <c r="B7" s="35"/>
      <c r="C7" s="35"/>
      <c r="D7" s="35"/>
      <c r="E7" s="35"/>
      <c r="F7" s="35"/>
      <c r="G7" s="35"/>
    </row>
    <row r="8" spans="1:10" s="10" customFormat="1">
      <c r="A8" s="35" t="s">
        <v>59</v>
      </c>
      <c r="B8" s="35"/>
      <c r="C8" s="35"/>
      <c r="D8" s="35"/>
      <c r="E8" s="35"/>
      <c r="F8" s="35"/>
      <c r="G8" s="35"/>
    </row>
    <row r="9" spans="1:10" ht="21" customHeight="1">
      <c r="A9" s="36" t="s">
        <v>65</v>
      </c>
      <c r="B9" s="36"/>
      <c r="C9" s="36"/>
      <c r="D9" s="36"/>
      <c r="E9" s="36"/>
      <c r="F9" s="36"/>
      <c r="G9" s="36"/>
    </row>
    <row r="10" spans="1:10" ht="1.1499999999999999" hidden="1" customHeight="1">
      <c r="A10" s="5"/>
      <c r="B10" s="5"/>
      <c r="C10" s="5"/>
      <c r="D10" s="5"/>
      <c r="E10" s="5"/>
      <c r="F10" s="5"/>
      <c r="G10" s="5"/>
      <c r="H10" s="5"/>
      <c r="I10" s="1"/>
      <c r="J10" s="1"/>
    </row>
    <row r="11" spans="1:10" ht="21">
      <c r="A11" s="6" t="s">
        <v>1</v>
      </c>
      <c r="B11" s="6" t="s">
        <v>0</v>
      </c>
      <c r="C11" s="6" t="s">
        <v>2</v>
      </c>
      <c r="D11" s="6" t="s">
        <v>3</v>
      </c>
      <c r="E11" s="6" t="s">
        <v>66</v>
      </c>
      <c r="F11" s="6" t="s">
        <v>67</v>
      </c>
    </row>
    <row r="12" spans="1:10" ht="18.600000000000001" customHeight="1">
      <c r="A12" s="7" t="s">
        <v>51</v>
      </c>
      <c r="B12" s="23" t="s">
        <v>45</v>
      </c>
      <c r="C12" s="24"/>
      <c r="D12" s="25">
        <f>D13+D14+D15+D17+D18</f>
        <v>12384.269999999999</v>
      </c>
      <c r="E12" s="25">
        <f t="shared" ref="E12:F12" si="0">E13+E14+E15+E16+E17+E18</f>
        <v>12457.51</v>
      </c>
      <c r="F12" s="25">
        <f t="shared" si="0"/>
        <v>12851.16</v>
      </c>
    </row>
    <row r="13" spans="1:10" ht="67.5">
      <c r="A13" s="15" t="s">
        <v>12</v>
      </c>
      <c r="B13" s="13"/>
      <c r="C13" s="14" t="s">
        <v>13</v>
      </c>
      <c r="D13" s="11">
        <v>100</v>
      </c>
      <c r="E13" s="11">
        <v>100</v>
      </c>
      <c r="F13" s="11">
        <v>100</v>
      </c>
    </row>
    <row r="14" spans="1:10" ht="90">
      <c r="A14" s="15" t="s">
        <v>10</v>
      </c>
      <c r="B14" s="13"/>
      <c r="C14" s="14" t="s">
        <v>11</v>
      </c>
      <c r="D14" s="22">
        <v>11794.21</v>
      </c>
      <c r="E14" s="11">
        <v>11730.11</v>
      </c>
      <c r="F14" s="11">
        <v>12122.16</v>
      </c>
    </row>
    <row r="15" spans="1:10" ht="56.25">
      <c r="A15" s="15" t="s">
        <v>6</v>
      </c>
      <c r="B15" s="13"/>
      <c r="C15" s="14" t="s">
        <v>7</v>
      </c>
      <c r="D15" s="11">
        <v>161.6</v>
      </c>
      <c r="E15" s="11">
        <v>164</v>
      </c>
      <c r="F15" s="11">
        <v>164</v>
      </c>
    </row>
    <row r="16" spans="1:10" ht="19.899999999999999" hidden="1" customHeight="1">
      <c r="A16" s="15" t="s">
        <v>64</v>
      </c>
      <c r="B16" s="13"/>
      <c r="C16" s="14" t="s">
        <v>63</v>
      </c>
      <c r="D16" s="11">
        <v>0</v>
      </c>
      <c r="E16" s="11">
        <v>0</v>
      </c>
      <c r="F16" s="11">
        <v>0</v>
      </c>
    </row>
    <row r="17" spans="1:7" ht="37.15" customHeight="1">
      <c r="A17" s="15" t="s">
        <v>8</v>
      </c>
      <c r="B17" s="13"/>
      <c r="C17" s="14" t="s">
        <v>9</v>
      </c>
      <c r="D17" s="11">
        <v>100</v>
      </c>
      <c r="E17" s="11">
        <v>100</v>
      </c>
      <c r="F17" s="11">
        <v>100</v>
      </c>
    </row>
    <row r="18" spans="1:7" ht="21.6" customHeight="1" outlineLevel="1">
      <c r="A18" s="15" t="s">
        <v>4</v>
      </c>
      <c r="B18" s="13"/>
      <c r="C18" s="14" t="s">
        <v>5</v>
      </c>
      <c r="D18" s="22">
        <v>228.46</v>
      </c>
      <c r="E18" s="11">
        <v>363.4</v>
      </c>
      <c r="F18" s="11">
        <v>365</v>
      </c>
    </row>
    <row r="19" spans="1:7" ht="43.15" hidden="1" customHeight="1" outlineLevel="1">
      <c r="A19" s="15" t="s">
        <v>6</v>
      </c>
      <c r="B19" s="13"/>
      <c r="C19" s="14" t="s">
        <v>7</v>
      </c>
      <c r="D19" s="11">
        <v>150860</v>
      </c>
      <c r="E19" s="11">
        <v>156900</v>
      </c>
      <c r="F19" s="11">
        <v>163170</v>
      </c>
    </row>
    <row r="20" spans="1:7" ht="0.6" hidden="1" customHeight="1" outlineLevel="1">
      <c r="A20" s="15" t="s">
        <v>8</v>
      </c>
      <c r="B20" s="13"/>
      <c r="C20" s="14" t="s">
        <v>9</v>
      </c>
      <c r="D20" s="11">
        <v>100000</v>
      </c>
      <c r="E20" s="11">
        <v>100000</v>
      </c>
      <c r="F20" s="11">
        <v>100000</v>
      </c>
    </row>
    <row r="21" spans="1:7" ht="7.9" hidden="1" customHeight="1" outlineLevel="1">
      <c r="A21" s="15" t="s">
        <v>4</v>
      </c>
      <c r="B21" s="13"/>
      <c r="C21" s="14" t="s">
        <v>5</v>
      </c>
      <c r="D21" s="11">
        <v>301560</v>
      </c>
      <c r="E21" s="11">
        <v>350200</v>
      </c>
      <c r="F21" s="11">
        <v>363400</v>
      </c>
    </row>
    <row r="22" spans="1:7" ht="0.6" customHeight="1" outlineLevel="1">
      <c r="A22" s="15" t="s">
        <v>12</v>
      </c>
      <c r="B22" s="13"/>
      <c r="C22" s="14" t="s">
        <v>13</v>
      </c>
      <c r="D22" s="11">
        <v>200000</v>
      </c>
      <c r="E22" s="11">
        <v>200000</v>
      </c>
      <c r="F22" s="11">
        <v>200000</v>
      </c>
    </row>
    <row r="23" spans="1:7" ht="21" customHeight="1" outlineLevel="1">
      <c r="A23" s="7" t="s">
        <v>14</v>
      </c>
      <c r="B23" s="23"/>
      <c r="C23" s="24"/>
      <c r="D23" s="25">
        <f>D24</f>
        <v>267.2</v>
      </c>
      <c r="E23" s="25">
        <f t="shared" ref="E23:G23" si="1">E24</f>
        <v>271.60000000000002</v>
      </c>
      <c r="F23" s="25">
        <f t="shared" si="1"/>
        <v>285.8</v>
      </c>
      <c r="G23" s="11">
        <f t="shared" si="1"/>
        <v>0</v>
      </c>
    </row>
    <row r="24" spans="1:7" ht="22.5" outlineLevel="1">
      <c r="A24" s="15" t="s">
        <v>14</v>
      </c>
      <c r="B24" s="13"/>
      <c r="C24" s="14" t="s">
        <v>15</v>
      </c>
      <c r="D24" s="27">
        <v>267.2</v>
      </c>
      <c r="E24" s="27">
        <v>271.60000000000002</v>
      </c>
      <c r="F24" s="27">
        <v>285.8</v>
      </c>
    </row>
    <row r="25" spans="1:7" ht="25.15" customHeight="1">
      <c r="A25" s="7" t="s">
        <v>52</v>
      </c>
      <c r="B25" s="13" t="s">
        <v>46</v>
      </c>
      <c r="C25" s="14"/>
      <c r="D25" s="11">
        <f>D26</f>
        <v>134</v>
      </c>
      <c r="E25" s="11">
        <f t="shared" ref="E25:F25" si="2">E26</f>
        <v>150</v>
      </c>
      <c r="F25" s="11">
        <f t="shared" si="2"/>
        <v>150</v>
      </c>
    </row>
    <row r="26" spans="1:7" ht="39.6" customHeight="1" outlineLevel="1">
      <c r="A26" s="15" t="s">
        <v>16</v>
      </c>
      <c r="B26" s="13"/>
      <c r="C26" s="14" t="s">
        <v>17</v>
      </c>
      <c r="D26" s="29">
        <v>134</v>
      </c>
      <c r="E26" s="27">
        <v>150</v>
      </c>
      <c r="F26" s="27">
        <v>150</v>
      </c>
    </row>
    <row r="27" spans="1:7" ht="22.5" hidden="1" outlineLevel="1">
      <c r="A27" s="15" t="s">
        <v>18</v>
      </c>
      <c r="B27" s="13"/>
      <c r="C27" s="14" t="s">
        <v>19</v>
      </c>
      <c r="D27" s="11">
        <v>0</v>
      </c>
      <c r="E27" s="16">
        <v>0</v>
      </c>
      <c r="F27" s="16">
        <v>0</v>
      </c>
      <c r="G27" s="12"/>
    </row>
    <row r="28" spans="1:7">
      <c r="A28" s="7" t="s">
        <v>53</v>
      </c>
      <c r="B28" s="23" t="s">
        <v>47</v>
      </c>
      <c r="C28" s="24"/>
      <c r="D28" s="25">
        <f>D29+D30+D31+D33</f>
        <v>18142.129999999997</v>
      </c>
      <c r="E28" s="25">
        <f t="shared" ref="E28:G28" si="3">E29+E30+E31+E33</f>
        <v>16528</v>
      </c>
      <c r="F28" s="25">
        <f t="shared" si="3"/>
        <v>25966.7</v>
      </c>
      <c r="G28" s="11">
        <f t="shared" si="3"/>
        <v>0</v>
      </c>
    </row>
    <row r="29" spans="1:7" ht="22.5" outlineLevel="1">
      <c r="A29" s="15" t="s">
        <v>20</v>
      </c>
      <c r="B29" s="13"/>
      <c r="C29" s="14" t="s">
        <v>21</v>
      </c>
      <c r="D29" s="22">
        <v>18008.189999999999</v>
      </c>
      <c r="E29" s="22">
        <v>15988</v>
      </c>
      <c r="F29" s="22">
        <v>25226.7</v>
      </c>
    </row>
    <row r="30" spans="1:7" ht="22.5" outlineLevel="1">
      <c r="A30" s="15" t="s">
        <v>22</v>
      </c>
      <c r="B30" s="13"/>
      <c r="C30" s="14" t="s">
        <v>23</v>
      </c>
      <c r="D30" s="22">
        <v>53.94</v>
      </c>
      <c r="E30" s="11">
        <v>460</v>
      </c>
      <c r="F30" s="11">
        <v>660</v>
      </c>
    </row>
    <row r="31" spans="1:7" ht="29.45" customHeight="1" outlineLevel="1">
      <c r="A31" s="15" t="s">
        <v>68</v>
      </c>
      <c r="B31" s="13"/>
      <c r="C31" s="14" t="s">
        <v>23</v>
      </c>
      <c r="D31" s="11">
        <v>20</v>
      </c>
      <c r="E31" s="11">
        <v>20</v>
      </c>
      <c r="F31" s="11">
        <v>20</v>
      </c>
    </row>
    <row r="32" spans="1:7" hidden="1" outlineLevel="1">
      <c r="A32" s="15" t="s">
        <v>24</v>
      </c>
      <c r="B32" s="13"/>
      <c r="C32" s="14" t="s">
        <v>25</v>
      </c>
      <c r="D32" s="11">
        <v>0</v>
      </c>
      <c r="E32" s="11">
        <v>200000</v>
      </c>
      <c r="F32" s="11">
        <v>100000</v>
      </c>
    </row>
    <row r="33" spans="1:6" ht="22.5" outlineLevel="1">
      <c r="A33" s="15" t="s">
        <v>26</v>
      </c>
      <c r="B33" s="13"/>
      <c r="C33" s="14" t="s">
        <v>27</v>
      </c>
      <c r="D33" s="11">
        <v>60</v>
      </c>
      <c r="E33" s="11">
        <v>60</v>
      </c>
      <c r="F33" s="11">
        <v>60</v>
      </c>
    </row>
    <row r="34" spans="1:6" ht="23.45" customHeight="1" collapsed="1">
      <c r="A34" s="7" t="s">
        <v>54</v>
      </c>
      <c r="B34" s="23" t="s">
        <v>48</v>
      </c>
      <c r="C34" s="24"/>
      <c r="D34" s="25">
        <f>D36+D37+D38</f>
        <v>71816.09</v>
      </c>
      <c r="E34" s="25">
        <f t="shared" ref="E34" si="4">E36+E37+E38</f>
        <v>19751.509999999998</v>
      </c>
      <c r="F34" s="25">
        <f>F36+F37+F38</f>
        <v>45494.26</v>
      </c>
    </row>
    <row r="35" spans="1:6" hidden="1" outlineLevel="1">
      <c r="A35" s="15"/>
      <c r="B35" s="13"/>
      <c r="C35" s="14"/>
      <c r="D35" s="11"/>
      <c r="E35" s="11"/>
      <c r="F35" s="11"/>
    </row>
    <row r="36" spans="1:6" outlineLevel="1">
      <c r="A36" s="15" t="s">
        <v>30</v>
      </c>
      <c r="B36" s="13"/>
      <c r="C36" s="14" t="s">
        <v>31</v>
      </c>
      <c r="D36" s="22">
        <v>55339.3</v>
      </c>
      <c r="E36" s="11">
        <v>1345</v>
      </c>
      <c r="F36" s="11">
        <v>1345</v>
      </c>
    </row>
    <row r="37" spans="1:6" outlineLevel="1">
      <c r="A37" s="15" t="s">
        <v>32</v>
      </c>
      <c r="B37" s="13"/>
      <c r="C37" s="14" t="s">
        <v>33</v>
      </c>
      <c r="D37" s="11">
        <v>361.11</v>
      </c>
      <c r="E37" s="11">
        <v>11985.4</v>
      </c>
      <c r="F37" s="11">
        <v>38533.120000000003</v>
      </c>
    </row>
    <row r="38" spans="1:6" outlineLevel="1">
      <c r="A38" s="15" t="s">
        <v>28</v>
      </c>
      <c r="B38" s="13"/>
      <c r="C38" s="14" t="s">
        <v>29</v>
      </c>
      <c r="D38" s="22">
        <v>16115.68</v>
      </c>
      <c r="E38" s="28">
        <v>6421.11</v>
      </c>
      <c r="F38" s="28">
        <v>5616.14</v>
      </c>
    </row>
    <row r="39" spans="1:6" outlineLevel="1">
      <c r="A39" s="7" t="s">
        <v>70</v>
      </c>
      <c r="B39" s="23" t="s">
        <v>72</v>
      </c>
      <c r="C39" s="14"/>
      <c r="D39" s="25">
        <v>294.83999999999997</v>
      </c>
      <c r="E39" s="25">
        <v>450</v>
      </c>
      <c r="F39" s="25">
        <v>450</v>
      </c>
    </row>
    <row r="40" spans="1:6" ht="22.5" outlineLevel="1">
      <c r="A40" s="15" t="s">
        <v>71</v>
      </c>
      <c r="B40" s="13"/>
      <c r="C40" s="14" t="s">
        <v>73</v>
      </c>
      <c r="D40" s="22">
        <v>294.83999999999997</v>
      </c>
      <c r="E40" s="28">
        <v>450</v>
      </c>
      <c r="F40" s="28">
        <v>450</v>
      </c>
    </row>
    <row r="41" spans="1:6">
      <c r="A41" s="7" t="s">
        <v>55</v>
      </c>
      <c r="B41" s="23" t="s">
        <v>49</v>
      </c>
      <c r="C41" s="24"/>
      <c r="D41" s="25">
        <f>D42</f>
        <v>400</v>
      </c>
      <c r="E41" s="25">
        <f t="shared" ref="E41:F41" si="5">E42</f>
        <v>315</v>
      </c>
      <c r="F41" s="25">
        <f t="shared" si="5"/>
        <v>320</v>
      </c>
    </row>
    <row r="42" spans="1:6" outlineLevel="1">
      <c r="A42" s="15" t="s">
        <v>34</v>
      </c>
      <c r="B42" s="13"/>
      <c r="C42" s="14" t="s">
        <v>35</v>
      </c>
      <c r="D42" s="32">
        <v>400</v>
      </c>
      <c r="E42" s="32">
        <v>315</v>
      </c>
      <c r="F42" s="32">
        <v>320</v>
      </c>
    </row>
    <row r="43" spans="1:6" ht="24">
      <c r="A43" s="7" t="s">
        <v>56</v>
      </c>
      <c r="B43" s="23" t="s">
        <v>50</v>
      </c>
      <c r="C43" s="24"/>
      <c r="D43" s="25">
        <f>D44</f>
        <v>14847.67</v>
      </c>
      <c r="E43" s="25">
        <f t="shared" ref="E43:F43" si="6">E44</f>
        <v>12359.8</v>
      </c>
      <c r="F43" s="25">
        <f t="shared" si="6"/>
        <v>12608.8</v>
      </c>
    </row>
    <row r="44" spans="1:6" outlineLevel="1">
      <c r="A44" s="15" t="s">
        <v>36</v>
      </c>
      <c r="B44" s="13"/>
      <c r="C44" s="14" t="s">
        <v>37</v>
      </c>
      <c r="D44" s="22">
        <v>14847.67</v>
      </c>
      <c r="E44" s="11">
        <v>12359.8</v>
      </c>
      <c r="F44" s="11">
        <v>12608.8</v>
      </c>
    </row>
    <row r="45" spans="1:6">
      <c r="A45" s="7" t="s">
        <v>38</v>
      </c>
      <c r="B45" s="23" t="s">
        <v>58</v>
      </c>
      <c r="C45" s="24"/>
      <c r="D45" s="30">
        <v>1164.7</v>
      </c>
      <c r="E45" s="30">
        <v>1250</v>
      </c>
      <c r="F45" s="30">
        <v>1300</v>
      </c>
    </row>
    <row r="46" spans="1:6" outlineLevel="1">
      <c r="A46" s="15" t="s">
        <v>38</v>
      </c>
      <c r="B46" s="13"/>
      <c r="C46" s="14" t="s">
        <v>39</v>
      </c>
      <c r="D46" s="11">
        <v>1164.7</v>
      </c>
      <c r="E46" s="11">
        <v>1250</v>
      </c>
      <c r="F46" s="11">
        <v>1300</v>
      </c>
    </row>
    <row r="47" spans="1:6" ht="0.6" customHeight="1" outlineLevel="1">
      <c r="A47" s="15" t="s">
        <v>40</v>
      </c>
      <c r="B47" s="13"/>
      <c r="C47" s="14" t="s">
        <v>41</v>
      </c>
      <c r="D47" s="11">
        <v>853360.2</v>
      </c>
      <c r="E47" s="11">
        <v>0</v>
      </c>
      <c r="F47" s="11">
        <v>90000</v>
      </c>
    </row>
    <row r="48" spans="1:6">
      <c r="A48" s="7" t="s">
        <v>57</v>
      </c>
      <c r="B48" s="23" t="s">
        <v>43</v>
      </c>
      <c r="C48" s="24"/>
      <c r="D48" s="30">
        <f>D49</f>
        <v>100</v>
      </c>
      <c r="E48" s="30">
        <f t="shared" ref="E48:F48" si="7">E49</f>
        <v>300</v>
      </c>
      <c r="F48" s="31">
        <f t="shared" si="7"/>
        <v>300</v>
      </c>
    </row>
    <row r="49" spans="1:6" outlineLevel="1">
      <c r="A49" s="15" t="s">
        <v>42</v>
      </c>
      <c r="B49" s="13"/>
      <c r="C49" s="14" t="s">
        <v>43</v>
      </c>
      <c r="D49" s="11">
        <v>100</v>
      </c>
      <c r="E49" s="11">
        <v>300</v>
      </c>
      <c r="F49" s="11">
        <v>300</v>
      </c>
    </row>
    <row r="50" spans="1:6" ht="18" customHeight="1">
      <c r="A50" s="17"/>
      <c r="B50" s="18" t="s">
        <v>44</v>
      </c>
      <c r="C50" s="19"/>
      <c r="D50" s="26">
        <f>D12+D23+D25+D28+D34+D39+D41+D43+D45+D48</f>
        <v>119550.9</v>
      </c>
      <c r="E50" s="26">
        <f t="shared" ref="E50:F50" si="8">E12+E23+E25+E28+E34+E39+E41+E43+E45+E48</f>
        <v>63833.42</v>
      </c>
      <c r="F50" s="26">
        <f t="shared" si="8"/>
        <v>99726.720000000016</v>
      </c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попр №3 от 16.12.2020Сверен (2</vt:lpstr>
      <vt:lpstr>попр №3 от 22.10.2020Сверено)</vt:lpstr>
      <vt:lpstr>'попр №3 от 16.12.2020Сверен (2'!FIO</vt:lpstr>
      <vt:lpstr>'попр №3 от 22.10.2020Сверено)'!FIO</vt:lpstr>
      <vt:lpstr>'попр №3 от 16.12.2020Сверен (2'!LAST_CELL</vt:lpstr>
      <vt:lpstr>'попр №3 от 22.10.2020Сверено)'!LAST_CELL</vt:lpstr>
      <vt:lpstr>'попр №3 от 16.12.2020Сверен (2'!SIGN</vt:lpstr>
      <vt:lpstr>'попр №3 от 22.10.2020Сверено)'!SIGN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Людмила Алексеевна</dc:creator>
  <dc:description>POI HSSF rep:2.46.0.78</dc:description>
  <cp:lastModifiedBy>grigoryevaaa</cp:lastModifiedBy>
  <cp:lastPrinted>2020-12-16T07:05:43Z</cp:lastPrinted>
  <dcterms:created xsi:type="dcterms:W3CDTF">2018-11-01T07:18:11Z</dcterms:created>
  <dcterms:modified xsi:type="dcterms:W3CDTF">2020-12-18T07:56:16Z</dcterms:modified>
</cp:coreProperties>
</file>