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117 ф отчеты об исполнении бюджета\3 квартал\"/>
    </mc:Choice>
  </mc:AlternateContent>
  <xr:revisionPtr revIDLastSave="0" documentId="13_ncr:1_{73F1EF72-96C6-4E6B-88B1-047530B3A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ДЧБ!$A$17</definedName>
    <definedName name="FIO" localSheetId="0">ДЧБ!$F$17</definedName>
    <definedName name="LAST_CELL" localSheetId="0">ДЧБ!$J$57</definedName>
    <definedName name="SIGN" localSheetId="0">ДЧБ!$A$17:$H$18</definedName>
  </definedNames>
  <calcPr calcId="191029"/>
</workbook>
</file>

<file path=xl/calcChain.xml><?xml version="1.0" encoding="utf-8"?>
<calcChain xmlns="http://schemas.openxmlformats.org/spreadsheetml/2006/main">
  <c r="G9" i="1" l="1"/>
  <c r="G10" i="1"/>
  <c r="G17" i="1"/>
  <c r="G18" i="1"/>
  <c r="G19" i="1"/>
  <c r="G21" i="1"/>
  <c r="G22" i="1"/>
  <c r="G23" i="1"/>
  <c r="G24" i="1"/>
  <c r="G25" i="1"/>
  <c r="G26" i="1"/>
  <c r="G27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50" i="1"/>
  <c r="G52" i="1"/>
  <c r="F36" i="1"/>
  <c r="E36" i="1"/>
  <c r="F28" i="1"/>
  <c r="E28" i="1"/>
  <c r="G28" i="1" s="1"/>
  <c r="F8" i="1"/>
  <c r="F7" i="1" s="1"/>
  <c r="E8" i="1"/>
  <c r="G36" i="1" l="1"/>
  <c r="G8" i="1"/>
  <c r="E7" i="1"/>
  <c r="G7" i="1" s="1"/>
</calcChain>
</file>

<file path=xl/sharedStrings.xml><?xml version="1.0" encoding="utf-8"?>
<sst xmlns="http://schemas.openxmlformats.org/spreadsheetml/2006/main" count="180" uniqueCount="103">
  <si>
    <t>Единица измерения тыс. руб.</t>
  </si>
  <si>
    <t>Гл. администратор</t>
  </si>
  <si>
    <t>КВД</t>
  </si>
  <si>
    <t>Код цели</t>
  </si>
  <si>
    <t>Бюджетные назначения 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</si>
  <si>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</si>
  <si>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</si>
  <si>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1 01 02010 01 1000 110</t>
  </si>
  <si>
    <t>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</si>
  <si>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</si>
  <si>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</si>
  <si>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</si>
  <si>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</si>
  <si>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</si>
  <si>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</si>
  <si>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</si>
  <si>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</si>
  <si>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</si>
  <si>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</si>
  <si>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</si>
  <si>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1 01 02080 01 1000 110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</si>
  <si>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</si>
  <si>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</si>
  <si>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</si>
  <si>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</si>
  <si>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</si>
  <si>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</si>
  <si>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</si>
  <si>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</si>
  <si>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</si>
  <si>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</si>
  <si>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</si>
  <si>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</si>
  <si>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</si>
  <si>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</si>
  <si>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</si>
  <si>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</si>
  <si>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</si>
  <si>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</si>
  <si>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</si>
  <si>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</si>
  <si>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</si>
  <si>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</si>
  <si>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</si>
  <si>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1 06 06043 10 3000 110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</si>
  <si>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</si>
  <si>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613</t>
  </si>
  <si>
    <t>1 11 05025 10 0000 120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</si>
  <si>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</si>
  <si>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</si>
  <si>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прочие доходы от использования имущества /найм/</t>
  </si>
  <si>
    <t>1 11 09045 10 0111 120</t>
  </si>
  <si>
    <t>прочие доходы от оказания платных услуг</t>
  </si>
  <si>
    <t>1 13 01995 10 0517 130</t>
  </si>
  <si>
    <t>4019517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</si>
  <si>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</si>
  <si>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</si>
  <si>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</si>
  <si>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</si>
  <si>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неналоговые доходы</t>
  </si>
  <si>
    <t>1 17 05050 10 0516 180</t>
  </si>
  <si>
    <t>4019516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</si>
  <si>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</si>
  <si>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</si>
  <si>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</si>
  <si>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</si>
  <si>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2014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</si>
  <si>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</si>
  <si>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</si>
  <si>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1044</t>
  </si>
  <si>
    <t>Прочие субсидии бюджетам сельских поселений</t>
  </si>
  <si>
    <t>2 02 29999 10 0000 150</t>
  </si>
  <si>
    <t>10</t>
  </si>
  <si>
    <t>1022</t>
  </si>
  <si>
    <t>1077</t>
  </si>
  <si>
    <t>1083</t>
  </si>
  <si>
    <t>1089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</si>
  <si>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</si>
  <si>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</si>
  <si>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3038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</si>
  <si>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</si>
  <si>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</si>
  <si>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23-51180-00000-00000</t>
  </si>
  <si>
    <t>Прочие межбюджетные трансферты, передаваемые бюджетам сельских поселений</t>
  </si>
  <si>
    <t>2 02 49999 10 0000 150</t>
  </si>
  <si>
    <t>25</t>
  </si>
  <si>
    <t>36</t>
  </si>
  <si>
    <t>58</t>
  </si>
  <si>
    <t>Прочие безвозмездные поступления в бюджеты сельских поселений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</si>
  <si>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</si>
  <si>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</si>
  <si>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</si>
  <si>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Итого</t>
  </si>
  <si>
    <t>%исполнения за 9мес 2023г</t>
  </si>
  <si>
    <t>налоговые и неналоговые доходы</t>
  </si>
  <si>
    <t>налоговые доходы</t>
  </si>
  <si>
    <t>безвозмездные доходы</t>
  </si>
  <si>
    <t>неналоговые доходы</t>
  </si>
  <si>
    <t>Наименование КВД</t>
  </si>
  <si>
    <t>Зачислено 2023 год</t>
  </si>
  <si>
    <t>Приложение №2</t>
  </si>
  <si>
    <t>Исполнение доходов бюджета Рождествеского сельского поселения за 9 мес.   2023г.</t>
  </si>
  <si>
    <t>к Постановлению №531    от  16      ноября 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</si>
</sst>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0" fillId="0" borderId="0" xfId="0" applyNumberFormat="1"/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190500</xdr:rowOff>
    </xdr:from>
    <xdr:to>
      <xdr:col>4</xdr:col>
      <xdr:colOff>676275</xdr:colOff>
      <xdr:row>55</xdr:row>
      <xdr:rowOff>47625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E8D94491-F08B-F802-2667-D241328D226F}"/>
            </a:ext>
          </a:extLst>
        </xdr:cNvPr>
        <xdr:cNvGrpSpPr>
          <a:grpSpLocks/>
        </xdr:cNvGrpSpPr>
      </xdr:nvGrpSpPr>
      <xdr:grpSpPr bwMode="auto">
        <a:xfrm>
          <a:off x="0" y="66808350"/>
          <a:ext cx="4086225" cy="3714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DE521618-10F8-6B42-5FE0-816C3CD64B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1F980A0D-F17D-1AF8-018A-83BA4DEBAF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290E1118-08B1-6431-4A09-1D3F050E3E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8ECFCB23-D118-52D4-A763-8F5AFABEB404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0D87E314-30B6-D333-D84C-57D215AD0F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555D0296-021F-9812-9A1C-2120F223CF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4AA0CB1C-ABA8-46A5-3BDA-E6DED097AD4D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56</xdr:row>
      <xdr:rowOff>76200</xdr:rowOff>
    </xdr:from>
    <xdr:to>
      <xdr:col>4</xdr:col>
      <xdr:colOff>676275</xdr:colOff>
      <xdr:row>58</xdr:row>
      <xdr:rowOff>95250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DFCB6697-E5FF-078C-D023-2837F0B2A428}"/>
            </a:ext>
          </a:extLst>
        </xdr:cNvPr>
        <xdr:cNvGrpSpPr>
          <a:grpSpLocks/>
        </xdr:cNvGrpSpPr>
      </xdr:nvGrpSpPr>
      <xdr:grpSpPr bwMode="auto">
        <a:xfrm>
          <a:off x="0" y="67370325"/>
          <a:ext cx="4086225" cy="34290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5DC1417F-57C6-0F9A-C61E-FB95D4E8A6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604DC1DE-ABCA-6E17-D773-3D29561C6D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B4604637-5018-2ED6-8447-2E96D5ABFE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30526EBC-5408-939F-F677-059AFE048B8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78B09C06-DD50-654B-48D2-DA52F28778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D9E80F14-0CBF-A338-DD97-16F437E093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3187A2D4-64BE-9654-1227-9C3B60EA5924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52"/>
  <sheetViews>
    <sheetView showGridLines="0" tabSelected="1" workbookViewId="0">
      <selection activeCell="A3" sqref="A3:G3"/>
    </sheetView>
  </sheetViews>
  <sheetFormatPr defaultRowHeight="12.75" customHeight="1" x14ac:dyDescent="0.2"/>
  <cols>
    <col min="1" max="1" width="18.42578125" customWidth="1"/>
    <col min="2" max="2" width="6.7109375" customWidth="1"/>
    <col min="3" max="3" width="19.28515625" customWidth="1"/>
    <col min="4" max="4" width="6.7109375" customWidth="1"/>
    <col min="5" max="6" width="11" customWidth="1"/>
    <col min="7" max="7" width="13.140625" customWidth="1"/>
    <col min="8" max="10" width="9.140625" customWidth="1"/>
  </cols>
  <sheetData>
    <row r="1" spans="1:10" ht="18.75" x14ac:dyDescent="0.3">
      <c r="A1" s="16" t="s">
        <v>100</v>
      </c>
      <c r="B1" s="16"/>
      <c r="C1" s="16"/>
      <c r="D1" s="16"/>
      <c r="E1" s="16"/>
      <c r="F1" s="16"/>
      <c r="G1" s="16"/>
      <c r="H1" s="1"/>
      <c r="I1" s="1"/>
      <c r="J1" s="1"/>
    </row>
    <row r="2" spans="1:10" ht="18.75" x14ac:dyDescent="0.3">
      <c r="A2" s="16" t="s">
        <v>102</v>
      </c>
      <c r="B2" s="16"/>
      <c r="C2" s="16"/>
      <c r="D2" s="16"/>
      <c r="E2" s="16"/>
      <c r="F2" s="16"/>
      <c r="G2" s="16"/>
      <c r="H2" s="1"/>
      <c r="I2" s="1"/>
      <c r="J2" s="1"/>
    </row>
    <row r="3" spans="1:10" ht="42.75" customHeight="1" x14ac:dyDescent="0.3">
      <c r="A3" s="16" t="s">
        <v>101</v>
      </c>
      <c r="B3" s="16"/>
      <c r="C3" s="16"/>
      <c r="D3" s="16"/>
      <c r="E3" s="16"/>
      <c r="F3" s="16"/>
      <c r="G3" s="16"/>
      <c r="H3" s="1"/>
      <c r="I3" s="1"/>
      <c r="J3" s="1"/>
    </row>
    <row r="4" spans="1:10" x14ac:dyDescent="0.2">
      <c r="A4" s="17"/>
      <c r="B4" s="17"/>
      <c r="C4" s="17"/>
      <c r="D4" s="17"/>
      <c r="E4" s="17"/>
      <c r="F4" s="17"/>
    </row>
    <row r="5" spans="1:10" x14ac:dyDescent="0.2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10" ht="42" x14ac:dyDescent="0.2">
      <c r="A6" s="2" t="s">
        <v>98</v>
      </c>
      <c r="B6" s="2" t="s">
        <v>1</v>
      </c>
      <c r="C6" s="2" t="s">
        <v>2</v>
      </c>
      <c r="D6" s="2" t="s">
        <v>3</v>
      </c>
      <c r="E6" s="2" t="s">
        <v>99</v>
      </c>
      <c r="F6" s="2" t="s">
        <v>4</v>
      </c>
      <c r="G6" s="2" t="s">
        <v>93</v>
      </c>
    </row>
    <row r="7" spans="1:10" ht="15.75" x14ac:dyDescent="0.2">
      <c r="A7" s="18" t="s">
        <v>94</v>
      </c>
      <c r="B7" s="19"/>
      <c r="C7" s="20"/>
      <c r="D7" s="2"/>
      <c r="E7" s="10">
        <f>E8+E28</f>
        <v>18285.599999999999</v>
      </c>
      <c r="F7" s="10">
        <f>F8+F28</f>
        <v>33886.199999999997</v>
      </c>
      <c r="G7" s="10">
        <f>+E7/F7*100</f>
        <v>53.961789755121558</v>
      </c>
    </row>
    <row r="8" spans="1:10" ht="15.75" x14ac:dyDescent="0.2">
      <c r="A8" s="18" t="s">
        <v>95</v>
      </c>
      <c r="B8" s="19"/>
      <c r="C8" s="20"/>
      <c r="D8" s="2"/>
      <c r="E8" s="10">
        <f>E9+E10+E11+E12+E13+E14+E15+E16+E17+E18+E19+E20+E21+E22+E23+E24+E25+E26+E27</f>
        <v>11558.429999999998</v>
      </c>
      <c r="F8" s="10">
        <f>F9+F10+F11+F12+F13+F14+F15+F16+FIO+F18+F19+F20+F21+F22+F23+F24+F25+F26+F27</f>
        <v>27041.200000000001</v>
      </c>
      <c r="G8" s="10">
        <f t="shared" ref="G8:G52" si="0">+E8/F8*100</f>
        <v>42.743776163779707</v>
      </c>
    </row>
    <row r="9" spans="1:10" ht="216.75" x14ac:dyDescent="0.2">
      <c r="A9" s="6" t="s">
        <v>5</v>
      </c>
      <c r="B9" s="4" t="s">
        <v>6</v>
      </c>
      <c r="C9" s="4" t="s">
        <v>7</v>
      </c>
      <c r="D9" s="4" t="s">
        <v>8</v>
      </c>
      <c r="E9" s="5">
        <v>3290.73</v>
      </c>
      <c r="F9" s="5">
        <v>4600</v>
      </c>
      <c r="G9" s="10">
        <f t="shared" si="0"/>
        <v>71.537608695652182</v>
      </c>
    </row>
    <row r="10" spans="1:10" ht="178.5" x14ac:dyDescent="0.2">
      <c r="A10" s="6" t="s">
        <v>9</v>
      </c>
      <c r="B10" s="4" t="s">
        <v>6</v>
      </c>
      <c r="C10" s="4" t="s">
        <v>10</v>
      </c>
      <c r="D10" s="4" t="s">
        <v>8</v>
      </c>
      <c r="E10" s="5">
        <v>0</v>
      </c>
      <c r="F10" s="5">
        <v>1.2</v>
      </c>
      <c r="G10" s="10">
        <f t="shared" si="0"/>
        <v>0</v>
      </c>
    </row>
    <row r="11" spans="1:10" ht="229.5" x14ac:dyDescent="0.2">
      <c r="A11" s="6" t="s">
        <v>11</v>
      </c>
      <c r="B11" s="4" t="s">
        <v>6</v>
      </c>
      <c r="C11" s="4" t="s">
        <v>12</v>
      </c>
      <c r="D11" s="4" t="s">
        <v>8</v>
      </c>
      <c r="E11" s="5">
        <v>0.12</v>
      </c>
      <c r="F11" s="5">
        <v>0</v>
      </c>
      <c r="G11" s="10">
        <v>0</v>
      </c>
    </row>
    <row r="12" spans="1:10" ht="306" x14ac:dyDescent="0.2">
      <c r="A12" s="6" t="s">
        <v>13</v>
      </c>
      <c r="B12" s="4" t="s">
        <v>6</v>
      </c>
      <c r="C12" s="4" t="s">
        <v>14</v>
      </c>
      <c r="D12" s="4" t="s">
        <v>8</v>
      </c>
      <c r="E12" s="5">
        <v>37.61</v>
      </c>
      <c r="F12" s="5">
        <v>0</v>
      </c>
      <c r="G12" s="10">
        <v>0</v>
      </c>
    </row>
    <row r="13" spans="1:10" ht="153" x14ac:dyDescent="0.2">
      <c r="A13" s="3" t="s">
        <v>15</v>
      </c>
      <c r="B13" s="4" t="s">
        <v>6</v>
      </c>
      <c r="C13" s="4" t="s">
        <v>16</v>
      </c>
      <c r="D13" s="4" t="s">
        <v>8</v>
      </c>
      <c r="E13" s="5">
        <v>102.62</v>
      </c>
      <c r="F13" s="5">
        <v>0</v>
      </c>
      <c r="G13" s="10">
        <v>0</v>
      </c>
    </row>
    <row r="14" spans="1:10" ht="165.75" x14ac:dyDescent="0.2">
      <c r="A14" s="3" t="s">
        <v>17</v>
      </c>
      <c r="B14" s="4" t="s">
        <v>6</v>
      </c>
      <c r="C14" s="4" t="s">
        <v>18</v>
      </c>
      <c r="D14" s="4" t="s">
        <v>8</v>
      </c>
      <c r="E14" s="5">
        <v>1.93</v>
      </c>
      <c r="F14" s="5">
        <v>0</v>
      </c>
      <c r="G14" s="10">
        <v>0</v>
      </c>
    </row>
    <row r="15" spans="1:10" ht="153" x14ac:dyDescent="0.2">
      <c r="A15" s="3" t="s">
        <v>19</v>
      </c>
      <c r="B15" s="4" t="s">
        <v>6</v>
      </c>
      <c r="C15" s="4" t="s">
        <v>20</v>
      </c>
      <c r="D15" s="4" t="s">
        <v>8</v>
      </c>
      <c r="E15" s="5">
        <v>36.369999999999997</v>
      </c>
      <c r="F15" s="5">
        <v>0</v>
      </c>
      <c r="G15" s="10">
        <v>0</v>
      </c>
    </row>
    <row r="16" spans="1:10" ht="178.5" x14ac:dyDescent="0.2">
      <c r="A16" s="6" t="s">
        <v>21</v>
      </c>
      <c r="B16" s="4" t="s">
        <v>6</v>
      </c>
      <c r="C16" s="4" t="s">
        <v>22</v>
      </c>
      <c r="D16" s="4" t="s">
        <v>8</v>
      </c>
      <c r="E16" s="5">
        <v>0.88</v>
      </c>
      <c r="F16" s="5">
        <v>0</v>
      </c>
      <c r="G16" s="10">
        <v>0</v>
      </c>
    </row>
    <row r="17" spans="1:7" ht="242.25" x14ac:dyDescent="0.2">
      <c r="A17" s="6" t="s">
        <v>23</v>
      </c>
      <c r="B17" s="4" t="s">
        <v>6</v>
      </c>
      <c r="C17" s="4" t="s">
        <v>24</v>
      </c>
      <c r="D17" s="4" t="s">
        <v>8</v>
      </c>
      <c r="E17" s="5">
        <v>1485.63</v>
      </c>
      <c r="F17" s="5">
        <v>1800</v>
      </c>
      <c r="G17" s="10">
        <f t="shared" si="0"/>
        <v>82.534999999999997</v>
      </c>
    </row>
    <row r="18" spans="1:7" ht="280.5" x14ac:dyDescent="0.2">
      <c r="A18" s="6" t="s">
        <v>25</v>
      </c>
      <c r="B18" s="4" t="s">
        <v>6</v>
      </c>
      <c r="C18" s="4" t="s">
        <v>26</v>
      </c>
      <c r="D18" s="4" t="s">
        <v>8</v>
      </c>
      <c r="E18" s="5">
        <v>8</v>
      </c>
      <c r="F18" s="5">
        <v>10</v>
      </c>
      <c r="G18" s="10">
        <f t="shared" si="0"/>
        <v>80</v>
      </c>
    </row>
    <row r="19" spans="1:7" ht="242.25" x14ac:dyDescent="0.2">
      <c r="A19" s="6" t="s">
        <v>27</v>
      </c>
      <c r="B19" s="4" t="s">
        <v>6</v>
      </c>
      <c r="C19" s="4" t="s">
        <v>28</v>
      </c>
      <c r="D19" s="4" t="s">
        <v>8</v>
      </c>
      <c r="E19" s="5">
        <v>1580.95</v>
      </c>
      <c r="F19" s="5">
        <v>2300</v>
      </c>
      <c r="G19" s="10">
        <f t="shared" si="0"/>
        <v>68.736956521739131</v>
      </c>
    </row>
    <row r="20" spans="1:7" ht="242.25" x14ac:dyDescent="0.2">
      <c r="A20" s="6" t="s">
        <v>29</v>
      </c>
      <c r="B20" s="4" t="s">
        <v>6</v>
      </c>
      <c r="C20" s="4" t="s">
        <v>30</v>
      </c>
      <c r="D20" s="4" t="s">
        <v>8</v>
      </c>
      <c r="E20" s="5">
        <v>-174.31</v>
      </c>
      <c r="F20" s="5">
        <v>0</v>
      </c>
      <c r="G20" s="10">
        <v>0</v>
      </c>
    </row>
    <row r="21" spans="1:7" ht="165.75" x14ac:dyDescent="0.2">
      <c r="A21" s="3" t="s">
        <v>31</v>
      </c>
      <c r="B21" s="4" t="s">
        <v>6</v>
      </c>
      <c r="C21" s="4" t="s">
        <v>32</v>
      </c>
      <c r="D21" s="4" t="s">
        <v>8</v>
      </c>
      <c r="E21" s="5">
        <v>461.75</v>
      </c>
      <c r="F21" s="5">
        <v>1350</v>
      </c>
      <c r="G21" s="10">
        <f t="shared" si="0"/>
        <v>34.203703703703702</v>
      </c>
    </row>
    <row r="22" spans="1:7" ht="114.75" x14ac:dyDescent="0.2">
      <c r="A22" s="3" t="s">
        <v>33</v>
      </c>
      <c r="B22" s="4" t="s">
        <v>6</v>
      </c>
      <c r="C22" s="4" t="s">
        <v>34</v>
      </c>
      <c r="D22" s="4" t="s">
        <v>8</v>
      </c>
      <c r="E22" s="5">
        <v>0</v>
      </c>
      <c r="F22" s="5">
        <v>10</v>
      </c>
      <c r="G22" s="10">
        <f t="shared" si="0"/>
        <v>0</v>
      </c>
    </row>
    <row r="23" spans="1:7" ht="140.25" x14ac:dyDescent="0.2">
      <c r="A23" s="3" t="s">
        <v>35</v>
      </c>
      <c r="B23" s="4" t="s">
        <v>6</v>
      </c>
      <c r="C23" s="4" t="s">
        <v>36</v>
      </c>
      <c r="D23" s="4" t="s">
        <v>8</v>
      </c>
      <c r="E23" s="5">
        <v>3103.87</v>
      </c>
      <c r="F23" s="5">
        <v>9100</v>
      </c>
      <c r="G23" s="10">
        <f t="shared" si="0"/>
        <v>34.10846153846154</v>
      </c>
    </row>
    <row r="24" spans="1:7" ht="89.25" x14ac:dyDescent="0.2">
      <c r="A24" s="3" t="s">
        <v>37</v>
      </c>
      <c r="B24" s="4" t="s">
        <v>6</v>
      </c>
      <c r="C24" s="4" t="s">
        <v>38</v>
      </c>
      <c r="D24" s="4" t="s">
        <v>8</v>
      </c>
      <c r="E24" s="5">
        <v>0</v>
      </c>
      <c r="F24" s="5">
        <v>700</v>
      </c>
      <c r="G24" s="10">
        <f t="shared" si="0"/>
        <v>0</v>
      </c>
    </row>
    <row r="25" spans="1:7" ht="140.25" x14ac:dyDescent="0.2">
      <c r="A25" s="3" t="s">
        <v>39</v>
      </c>
      <c r="B25" s="4" t="s">
        <v>6</v>
      </c>
      <c r="C25" s="4" t="s">
        <v>40</v>
      </c>
      <c r="D25" s="4" t="s">
        <v>8</v>
      </c>
      <c r="E25" s="5">
        <v>1622.28</v>
      </c>
      <c r="F25" s="5">
        <v>7000</v>
      </c>
      <c r="G25" s="10">
        <f t="shared" si="0"/>
        <v>23.175428571428572</v>
      </c>
    </row>
    <row r="26" spans="1:7" ht="102" x14ac:dyDescent="0.2">
      <c r="A26" s="3" t="s">
        <v>41</v>
      </c>
      <c r="B26" s="4" t="s">
        <v>6</v>
      </c>
      <c r="C26" s="4" t="s">
        <v>42</v>
      </c>
      <c r="D26" s="4" t="s">
        <v>8</v>
      </c>
      <c r="E26" s="5">
        <v>0</v>
      </c>
      <c r="F26" s="5">
        <v>90</v>
      </c>
      <c r="G26" s="10">
        <f t="shared" si="0"/>
        <v>0</v>
      </c>
    </row>
    <row r="27" spans="1:7" ht="153" x14ac:dyDescent="0.2">
      <c r="A27" s="3" t="s">
        <v>43</v>
      </c>
      <c r="B27" s="4" t="s">
        <v>6</v>
      </c>
      <c r="C27" s="4" t="s">
        <v>44</v>
      </c>
      <c r="D27" s="4" t="s">
        <v>8</v>
      </c>
      <c r="E27" s="5">
        <v>0</v>
      </c>
      <c r="F27" s="5">
        <v>80</v>
      </c>
      <c r="G27" s="10">
        <f t="shared" si="0"/>
        <v>0</v>
      </c>
    </row>
    <row r="28" spans="1:7" ht="15.75" x14ac:dyDescent="0.2">
      <c r="A28" s="13" t="s">
        <v>97</v>
      </c>
      <c r="B28" s="14"/>
      <c r="C28" s="15"/>
      <c r="D28" s="4"/>
      <c r="E28" s="11">
        <f>E29+E30+E31+E32+E33+E34+E35</f>
        <v>6727.17</v>
      </c>
      <c r="F28" s="11">
        <f>F29+F30+F31+F32+F33+F34+F35</f>
        <v>6845</v>
      </c>
      <c r="G28" s="10">
        <f t="shared" si="0"/>
        <v>98.278597516435354</v>
      </c>
    </row>
    <row r="29" spans="1:7" ht="153" x14ac:dyDescent="0.2">
      <c r="A29" s="3" t="s">
        <v>45</v>
      </c>
      <c r="B29" s="4" t="s">
        <v>46</v>
      </c>
      <c r="C29" s="4" t="s">
        <v>47</v>
      </c>
      <c r="D29" s="4" t="s">
        <v>8</v>
      </c>
      <c r="E29" s="5">
        <v>1.24</v>
      </c>
      <c r="F29" s="5">
        <v>0</v>
      </c>
      <c r="G29" s="10">
        <v>0</v>
      </c>
    </row>
    <row r="30" spans="1:7" ht="76.5" x14ac:dyDescent="0.2">
      <c r="A30" s="3" t="s">
        <v>48</v>
      </c>
      <c r="B30" s="4" t="s">
        <v>46</v>
      </c>
      <c r="C30" s="4" t="s">
        <v>49</v>
      </c>
      <c r="D30" s="4" t="s">
        <v>8</v>
      </c>
      <c r="E30" s="5">
        <v>504.82</v>
      </c>
      <c r="F30" s="5">
        <v>500</v>
      </c>
      <c r="G30" s="10">
        <f t="shared" si="0"/>
        <v>100.96400000000001</v>
      </c>
    </row>
    <row r="31" spans="1:7" ht="38.25" x14ac:dyDescent="0.2">
      <c r="A31" s="3" t="s">
        <v>50</v>
      </c>
      <c r="B31" s="4" t="s">
        <v>46</v>
      </c>
      <c r="C31" s="4" t="s">
        <v>51</v>
      </c>
      <c r="D31" s="4" t="s">
        <v>8</v>
      </c>
      <c r="E31" s="5">
        <v>379.46</v>
      </c>
      <c r="F31" s="5">
        <v>460</v>
      </c>
      <c r="G31" s="10">
        <f t="shared" si="0"/>
        <v>82.491304347826073</v>
      </c>
    </row>
    <row r="32" spans="1:7" ht="25.5" x14ac:dyDescent="0.2">
      <c r="A32" s="3" t="s">
        <v>52</v>
      </c>
      <c r="B32" s="4" t="s">
        <v>46</v>
      </c>
      <c r="C32" s="4" t="s">
        <v>53</v>
      </c>
      <c r="D32" s="4" t="s">
        <v>54</v>
      </c>
      <c r="E32" s="5">
        <v>6</v>
      </c>
      <c r="F32" s="5">
        <v>15</v>
      </c>
      <c r="G32" s="10">
        <f t="shared" si="0"/>
        <v>40</v>
      </c>
    </row>
    <row r="33" spans="1:8" ht="51" x14ac:dyDescent="0.2">
      <c r="A33" s="3" t="s">
        <v>55</v>
      </c>
      <c r="B33" s="4" t="s">
        <v>46</v>
      </c>
      <c r="C33" s="4" t="s">
        <v>56</v>
      </c>
      <c r="D33" s="4" t="s">
        <v>8</v>
      </c>
      <c r="E33" s="5">
        <v>239.7</v>
      </c>
      <c r="F33" s="5">
        <v>180</v>
      </c>
      <c r="G33" s="10">
        <f t="shared" si="0"/>
        <v>133.16666666666666</v>
      </c>
    </row>
    <row r="34" spans="1:8" ht="204" x14ac:dyDescent="0.2">
      <c r="A34" s="6" t="s">
        <v>57</v>
      </c>
      <c r="B34" s="4" t="s">
        <v>46</v>
      </c>
      <c r="C34" s="4" t="s">
        <v>58</v>
      </c>
      <c r="D34" s="4" t="s">
        <v>8</v>
      </c>
      <c r="E34" s="5">
        <v>5595.9</v>
      </c>
      <c r="F34" s="5">
        <v>5600</v>
      </c>
      <c r="G34" s="10">
        <f t="shared" si="0"/>
        <v>99.9267857142857</v>
      </c>
    </row>
    <row r="35" spans="1:8" ht="25.5" x14ac:dyDescent="0.2">
      <c r="A35" s="3" t="s">
        <v>59</v>
      </c>
      <c r="B35" s="4" t="s">
        <v>46</v>
      </c>
      <c r="C35" s="4" t="s">
        <v>60</v>
      </c>
      <c r="D35" s="4" t="s">
        <v>61</v>
      </c>
      <c r="E35" s="5">
        <v>0.05</v>
      </c>
      <c r="F35" s="5">
        <v>90</v>
      </c>
      <c r="G35" s="10">
        <f t="shared" si="0"/>
        <v>5.5555555555555552E-2</v>
      </c>
    </row>
    <row r="36" spans="1:8" ht="15.75" x14ac:dyDescent="0.2">
      <c r="A36" s="13" t="s">
        <v>96</v>
      </c>
      <c r="B36" s="14"/>
      <c r="C36" s="15"/>
      <c r="D36" s="4"/>
      <c r="E36" s="11">
        <f>E37+E38+E39+E40+E41+E42+E43+E44+E45+E46+E47+E48+E49+E50+E51</f>
        <v>24376.620000000003</v>
      </c>
      <c r="F36" s="11">
        <f>F37+F38+F39+F40+F41+F42+F43+F44+F45+F46+F47+F48+F49+F50+F51</f>
        <v>31356.31</v>
      </c>
      <c r="G36" s="10">
        <f t="shared" si="0"/>
        <v>77.74071630239655</v>
      </c>
    </row>
    <row r="37" spans="1:8" ht="76.5" x14ac:dyDescent="0.2">
      <c r="A37" s="3" t="s">
        <v>62</v>
      </c>
      <c r="B37" s="4" t="s">
        <v>46</v>
      </c>
      <c r="C37" s="4" t="s">
        <v>63</v>
      </c>
      <c r="D37" s="4" t="s">
        <v>8</v>
      </c>
      <c r="E37" s="5">
        <v>17870.490000000002</v>
      </c>
      <c r="F37" s="5">
        <v>19856.099999999999</v>
      </c>
      <c r="G37" s="10">
        <f t="shared" si="0"/>
        <v>90.000000000000014</v>
      </c>
    </row>
    <row r="38" spans="1:8" ht="76.5" x14ac:dyDescent="0.2">
      <c r="A38" s="3" t="s">
        <v>64</v>
      </c>
      <c r="B38" s="4" t="s">
        <v>46</v>
      </c>
      <c r="C38" s="4" t="s">
        <v>65</v>
      </c>
      <c r="D38" s="4" t="s">
        <v>66</v>
      </c>
      <c r="E38" s="5">
        <v>0</v>
      </c>
      <c r="F38" s="5">
        <v>1000</v>
      </c>
      <c r="G38" s="10">
        <f t="shared" si="0"/>
        <v>0</v>
      </c>
    </row>
    <row r="39" spans="1:8" ht="178.5" x14ac:dyDescent="0.2">
      <c r="A39" s="6" t="s">
        <v>67</v>
      </c>
      <c r="B39" s="4" t="s">
        <v>46</v>
      </c>
      <c r="C39" s="4" t="s">
        <v>68</v>
      </c>
      <c r="D39" s="4" t="s">
        <v>69</v>
      </c>
      <c r="E39" s="5">
        <v>1836.9</v>
      </c>
      <c r="F39" s="5">
        <v>2010.99</v>
      </c>
      <c r="G39" s="10">
        <f t="shared" si="0"/>
        <v>91.343069831277134</v>
      </c>
    </row>
    <row r="40" spans="1:8" ht="38.25" x14ac:dyDescent="0.2">
      <c r="A40" s="3" t="s">
        <v>70</v>
      </c>
      <c r="B40" s="4" t="s">
        <v>46</v>
      </c>
      <c r="C40" s="4" t="s">
        <v>71</v>
      </c>
      <c r="D40" s="4" t="s">
        <v>72</v>
      </c>
      <c r="E40" s="5">
        <v>27.8</v>
      </c>
      <c r="F40" s="5">
        <v>27.8</v>
      </c>
      <c r="G40" s="10">
        <f t="shared" si="0"/>
        <v>100</v>
      </c>
    </row>
    <row r="41" spans="1:8" ht="38.25" x14ac:dyDescent="0.2">
      <c r="A41" s="3" t="s">
        <v>70</v>
      </c>
      <c r="B41" s="4" t="s">
        <v>46</v>
      </c>
      <c r="C41" s="4" t="s">
        <v>71</v>
      </c>
      <c r="D41" s="4" t="s">
        <v>73</v>
      </c>
      <c r="E41" s="5">
        <v>2304.8000000000002</v>
      </c>
      <c r="F41" s="5">
        <v>2850.5</v>
      </c>
      <c r="G41" s="10">
        <f t="shared" si="0"/>
        <v>80.855990177161914</v>
      </c>
    </row>
    <row r="42" spans="1:8" ht="38.25" x14ac:dyDescent="0.2">
      <c r="A42" s="3" t="s">
        <v>70</v>
      </c>
      <c r="B42" s="4" t="s">
        <v>46</v>
      </c>
      <c r="C42" s="4" t="s">
        <v>71</v>
      </c>
      <c r="D42" s="4" t="s">
        <v>74</v>
      </c>
      <c r="E42" s="5">
        <v>476.41</v>
      </c>
      <c r="F42" s="5">
        <v>1050.4000000000001</v>
      </c>
      <c r="G42" s="10">
        <f t="shared" si="0"/>
        <v>45.3551028179741</v>
      </c>
    </row>
    <row r="43" spans="1:8" ht="38.25" x14ac:dyDescent="0.2">
      <c r="A43" s="3" t="s">
        <v>70</v>
      </c>
      <c r="B43" s="4" t="s">
        <v>46</v>
      </c>
      <c r="C43" s="4" t="s">
        <v>71</v>
      </c>
      <c r="D43" s="4" t="s">
        <v>75</v>
      </c>
      <c r="E43" s="5">
        <v>0</v>
      </c>
      <c r="F43" s="5">
        <v>742.4</v>
      </c>
      <c r="G43" s="10">
        <f t="shared" si="0"/>
        <v>0</v>
      </c>
    </row>
    <row r="44" spans="1:8" ht="38.25" x14ac:dyDescent="0.2">
      <c r="A44" s="3" t="s">
        <v>70</v>
      </c>
      <c r="B44" s="4" t="s">
        <v>46</v>
      </c>
      <c r="C44" s="4" t="s">
        <v>71</v>
      </c>
      <c r="D44" s="4" t="s">
        <v>76</v>
      </c>
      <c r="E44" s="5">
        <v>515.15</v>
      </c>
      <c r="F44" s="5">
        <v>2500</v>
      </c>
      <c r="G44" s="10">
        <f t="shared" si="0"/>
        <v>20.605999999999998</v>
      </c>
    </row>
    <row r="45" spans="1:8" ht="63.75" x14ac:dyDescent="0.2">
      <c r="A45" s="3" t="s">
        <v>77</v>
      </c>
      <c r="B45" s="4" t="s">
        <v>46</v>
      </c>
      <c r="C45" s="4" t="s">
        <v>78</v>
      </c>
      <c r="D45" s="4" t="s">
        <v>79</v>
      </c>
      <c r="E45" s="5">
        <v>3.52</v>
      </c>
      <c r="F45" s="5">
        <v>3.52</v>
      </c>
      <c r="G45" s="10">
        <f t="shared" si="0"/>
        <v>100</v>
      </c>
      <c r="H45" s="12"/>
    </row>
    <row r="46" spans="1:8" ht="89.25" x14ac:dyDescent="0.2">
      <c r="A46" s="3" t="s">
        <v>80</v>
      </c>
      <c r="B46" s="4" t="s">
        <v>46</v>
      </c>
      <c r="C46" s="4" t="s">
        <v>81</v>
      </c>
      <c r="D46" s="4" t="s">
        <v>82</v>
      </c>
      <c r="E46" s="5">
        <v>235.95</v>
      </c>
      <c r="F46" s="5">
        <v>314.60000000000002</v>
      </c>
      <c r="G46" s="10">
        <f t="shared" si="0"/>
        <v>74.999999999999986</v>
      </c>
      <c r="H46" s="12"/>
    </row>
    <row r="47" spans="1:8" ht="51" x14ac:dyDescent="0.2">
      <c r="A47" s="3" t="s">
        <v>83</v>
      </c>
      <c r="B47" s="4" t="s">
        <v>46</v>
      </c>
      <c r="C47" s="4" t="s">
        <v>84</v>
      </c>
      <c r="D47" s="4" t="s">
        <v>85</v>
      </c>
      <c r="E47" s="5">
        <v>900</v>
      </c>
      <c r="F47" s="5">
        <v>900</v>
      </c>
      <c r="G47" s="10">
        <f t="shared" si="0"/>
        <v>100</v>
      </c>
    </row>
    <row r="48" spans="1:8" ht="51" x14ac:dyDescent="0.2">
      <c r="A48" s="3" t="s">
        <v>83</v>
      </c>
      <c r="B48" s="4" t="s">
        <v>46</v>
      </c>
      <c r="C48" s="4" t="s">
        <v>84</v>
      </c>
      <c r="D48" s="4" t="s">
        <v>86</v>
      </c>
      <c r="E48" s="5">
        <v>70</v>
      </c>
      <c r="F48" s="5">
        <v>0</v>
      </c>
      <c r="G48" s="10">
        <v>0</v>
      </c>
    </row>
    <row r="49" spans="1:7" ht="51" x14ac:dyDescent="0.2">
      <c r="A49" s="3" t="s">
        <v>83</v>
      </c>
      <c r="B49" s="4" t="s">
        <v>46</v>
      </c>
      <c r="C49" s="4" t="s">
        <v>84</v>
      </c>
      <c r="D49" s="4" t="s">
        <v>87</v>
      </c>
      <c r="E49" s="5">
        <v>102.44</v>
      </c>
      <c r="F49" s="5">
        <v>0</v>
      </c>
      <c r="G49" s="10">
        <v>0</v>
      </c>
    </row>
    <row r="50" spans="1:7" ht="38.25" x14ac:dyDescent="0.2">
      <c r="A50" s="3" t="s">
        <v>88</v>
      </c>
      <c r="B50" s="4" t="s">
        <v>46</v>
      </c>
      <c r="C50" s="4" t="s">
        <v>89</v>
      </c>
      <c r="D50" s="4" t="s">
        <v>61</v>
      </c>
      <c r="E50" s="5">
        <v>44.96</v>
      </c>
      <c r="F50" s="5">
        <v>100</v>
      </c>
      <c r="G50" s="10">
        <f t="shared" si="0"/>
        <v>44.96</v>
      </c>
    </row>
    <row r="51" spans="1:7" ht="89.25" x14ac:dyDescent="0.2">
      <c r="A51" s="3" t="s">
        <v>90</v>
      </c>
      <c r="B51" s="4" t="s">
        <v>46</v>
      </c>
      <c r="C51" s="4" t="s">
        <v>91</v>
      </c>
      <c r="D51" s="4" t="s">
        <v>74</v>
      </c>
      <c r="E51" s="5">
        <v>-11.8</v>
      </c>
      <c r="F51" s="5">
        <v>0</v>
      </c>
      <c r="G51" s="10">
        <v>0</v>
      </c>
    </row>
    <row r="52" spans="1:7" ht="13.5" x14ac:dyDescent="0.25">
      <c r="A52" s="7" t="s">
        <v>92</v>
      </c>
      <c r="B52" s="8"/>
      <c r="C52" s="8"/>
      <c r="D52" s="8"/>
      <c r="E52" s="9">
        <v>42662.239999999998</v>
      </c>
      <c r="F52" s="9">
        <v>65242.51</v>
      </c>
      <c r="G52" s="10">
        <f t="shared" si="0"/>
        <v>65.390249394145002</v>
      </c>
    </row>
  </sheetData>
  <mergeCells count="8">
    <mergeCell ref="A36:C36"/>
    <mergeCell ref="A28:C28"/>
    <mergeCell ref="A1:G1"/>
    <mergeCell ref="A2:G2"/>
    <mergeCell ref="A3:G3"/>
    <mergeCell ref="A4:F4"/>
    <mergeCell ref="A7:C7"/>
    <mergeCell ref="A8:C8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rep:2.55.0.357</dc:description>
  <cp:lastModifiedBy>Ольга Станиславовна Леонченкова</cp:lastModifiedBy>
  <cp:lastPrinted>2023-11-17T11:19:16Z</cp:lastPrinted>
  <dcterms:created xsi:type="dcterms:W3CDTF">2023-11-05T18:26:20Z</dcterms:created>
  <dcterms:modified xsi:type="dcterms:W3CDTF">2023-11-29T13:54:15Z</dcterms:modified>
</cp:coreProperties>
</file>