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10.2012  г (9мес) (4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<sst xmlns="http://schemas.openxmlformats.org/spreadsheetml/2006/main" count="89" uniqueCount="77">
  <si>
    <t>к решению Совета депутатов Рождественского сельского поселения</t>
  </si>
  <si>
    <t>Код бюджетной классификации</t>
  </si>
  <si>
    <t>наименование доходных источников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</si>
  <si>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</si>
  <si>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</si>
  <si>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</si>
  <si>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</si>
  <si>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</si>
  <si>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</si>
  <si>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Единый сельскохозяйственный налог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</si>
  <si>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</si>
  <si>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</si>
  <si>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</si>
  <si>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</si>
  <si>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</si>
  <si>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</si>
  <si>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</si>
  <si>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</si>
  <si>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</si>
  <si>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</si>
  <si>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1 17 00000 00 0000 000</t>
  </si>
  <si>
    <t>Прочие неналоговые доходы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</si>
  <si>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</si>
  <si>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</si>
  <si>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3 00 00000 00 0000 000</t>
  </si>
  <si>
    <t>Доходы от предпринимательской и иной приносящей доход деятельности</t>
  </si>
  <si>
    <t>ВСЕГО ДОХОДОВ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</si>
  <si>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</si>
  <si>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1 06 01000 00 0000 110</t>
  </si>
  <si>
    <t>1 06 06000 00 0000 110</t>
  </si>
  <si>
    <t>2 02 01000 00 0000 151</t>
  </si>
  <si>
    <t>Субвенции бюджетам на осуществление полномочий  по певичному воинскому учету</t>
  </si>
  <si>
    <t>Арендная плата за земли, находящиеся в государственной собственности  на землю и поступления от продажи права на заключение договоров аренды указанных земельных участков</t>
  </si>
  <si>
    <t>Субвенции бюджетам на осуществ полномочий  земельным вопросам</t>
  </si>
  <si>
    <t xml:space="preserve">                             Приложение № 2</t>
  </si>
  <si>
    <t>1 11 05035 10 0000 120</t>
  </si>
  <si>
    <t>Транспортный налог</t>
  </si>
  <si>
    <t>1 06 00000 00 0000 110</t>
  </si>
  <si>
    <t xml:space="preserve"> 1 11 09045 10 0000 120</t>
  </si>
  <si>
    <t>1 14 00000 00 0000 430</t>
  </si>
  <si>
    <t>Доходы от продажи земельных участков, государственная   собственность  на которые  в пределах поселения</t>
  </si>
  <si>
    <t>Прочие неналоговые поступления, зачисляемые в бюджет поселения</t>
  </si>
  <si>
    <t>Прочие межбюджетные трансферты, передаваемые бюджетам поселений</t>
  </si>
  <si>
    <t>Прочие доходы от оказания платных услуг и компенсации затрат государства (найм)</t>
  </si>
  <si>
    <t>1 05 03000 110 00 000</t>
  </si>
  <si>
    <t xml:space="preserve">Доходы от продажи материальных и нематериальных активов </t>
  </si>
  <si>
    <t xml:space="preserve">   План на  2011 год</t>
  </si>
  <si>
    <t>Дотации от других бюджетов бюджетной системы Российской Федерации(Обл)</t>
  </si>
  <si>
    <t>Дотации от других бюджетов бюджетной системы Российской Федерации(ГМР)</t>
  </si>
  <si>
    <t xml:space="preserve">   202 04 999  91 0000 151</t>
  </si>
  <si>
    <t>2 02 02999 10 0000 151</t>
  </si>
  <si>
    <t>Прочие  субсидии бюджетам</t>
  </si>
  <si>
    <t>(отк +,-)</t>
  </si>
  <si>
    <t>Субвенции бюджетам на выполнение передаваемых полномочий субъектов Российской Федерации</t>
  </si>
  <si>
    <t>202 03 02 410 0000 151</t>
  </si>
  <si>
    <t xml:space="preserve">      % выполнения  к плану    за год    2012</t>
  </si>
  <si>
    <r>
      <t xml:space="preserve">   План на  </t>
    </r>
    <r>
      <rPr>
        <b/>
        <sz val="10"/>
        <rFont val="Times New Roman"/>
        <family val="1"/>
      </rPr>
      <t>2012</t>
    </r>
    <r>
      <rPr>
        <sz val="10"/>
        <rFont val="Times New Roman"/>
        <family val="1"/>
      </rPr>
      <t xml:space="preserve"> год</t>
    </r>
  </si>
  <si>
    <t>1 06 04 0 11 02 1 000 110</t>
  </si>
  <si>
    <t>1 11 05000 10 0000 120</t>
  </si>
  <si>
    <t>1 11 05013 10 0000 120</t>
  </si>
  <si>
    <t>1 11 0904 51 00111  120</t>
  </si>
  <si>
    <t>113 01995 10  000 0130</t>
  </si>
  <si>
    <t>1 14 060143 10 000 430</t>
  </si>
  <si>
    <t>1 17 0505010 0516 180</t>
  </si>
  <si>
    <t>1 17 0505010 0517 180</t>
  </si>
  <si>
    <t xml:space="preserve">   202 03024 10 0000 151</t>
  </si>
  <si>
    <t>2 02 03 151 1 0000 151</t>
  </si>
  <si>
    <t>Невыясненные поступления, зачисляемые в бюджет поселения</t>
  </si>
  <si>
    <t>117 01 05 010 0000 180</t>
  </si>
  <si>
    <t xml:space="preserve">                              Поступление </t>
  </si>
  <si>
    <r>
      <t xml:space="preserve">   План на      6 мес </t>
    </r>
    <r>
      <rPr>
        <b/>
        <sz val="10"/>
        <rFont val="Times New Roman"/>
        <family val="1"/>
      </rPr>
      <t xml:space="preserve">  2012 </t>
    </r>
    <r>
      <rPr>
        <sz val="10"/>
        <rFont val="Times New Roman"/>
        <family val="1"/>
      </rPr>
      <t>год</t>
    </r>
  </si>
  <si>
    <t>1 14 0205310 000 430</t>
  </si>
  <si>
    <t>Доходы от реализации иного имущества</t>
  </si>
  <si>
    <t xml:space="preserve">      % выполнения  к плану     2012г</t>
  </si>
  <si>
    <r>
      <t xml:space="preserve">Исполнено </t>
    </r>
    <r>
      <rPr>
        <b/>
        <sz val="10"/>
        <rFont val="Times New Roman"/>
        <family val="1"/>
      </rPr>
      <t>за 9мес 2012</t>
    </r>
    <r>
      <rPr>
        <sz val="10"/>
        <rFont val="Times New Roman"/>
        <family val="1"/>
      </rPr>
      <t>г                 тыс руб</t>
    </r>
  </si>
  <si>
    <t>доходов   в бюджет  Рождественского сельского поселения   за 9 месяцев   2012г</t>
  </si>
  <si>
    <r>
      <t>№   34           о т " 25 " октября   2012г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</si>
</sst>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[$-FC19]d\ mmmm\ yyyy\ &quot;г.&quot;"/>
    <numFmt numFmtId="178" formatCode="0.0%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 vertical="distributed"/>
    </xf>
    <xf numFmtId="0" fontId="1" fillId="0" borderId="4" xfId="0" applyFont="1" applyBorder="1" applyAlignment="1">
      <alignment horizontal="center" vertical="distributed"/>
    </xf>
    <xf numFmtId="0" fontId="1" fillId="0" borderId="5" xfId="0" applyFont="1" applyBorder="1" applyAlignment="1">
      <alignment horizontal="left" vertical="distributed"/>
    </xf>
    <xf numFmtId="0" fontId="1" fillId="0" borderId="5" xfId="0" applyFont="1" applyBorder="1" applyAlignment="1">
      <alignment horizontal="center" vertical="distributed"/>
    </xf>
    <xf numFmtId="0" fontId="1" fillId="0" borderId="4" xfId="0" applyFont="1" applyBorder="1" applyAlignment="1">
      <alignment horizontal="left" vertical="distributed"/>
    </xf>
    <xf numFmtId="0" fontId="2" fillId="0" borderId="5" xfId="0" applyFont="1" applyBorder="1" applyAlignment="1">
      <alignment horizontal="left" vertical="distributed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distributed"/>
    </xf>
    <xf numFmtId="0" fontId="1" fillId="2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4" xfId="0" applyFont="1" applyBorder="1" applyAlignment="1">
      <alignment horizontal="center" vertical="distributed"/>
    </xf>
    <xf numFmtId="0" fontId="4" fillId="0" borderId="5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176" fontId="2" fillId="3" borderId="9" xfId="0" applyNumberFormat="1" applyFont="1" applyFill="1" applyBorder="1" applyAlignment="1">
      <alignment horizontal="right" vertical="distributed"/>
    </xf>
    <xf numFmtId="176" fontId="2" fillId="4" borderId="5" xfId="0" applyNumberFormat="1" applyFont="1" applyFill="1" applyBorder="1" applyAlignment="1">
      <alignment horizontal="right" vertical="distributed"/>
    </xf>
    <xf numFmtId="176" fontId="2" fillId="3" borderId="10" xfId="0" applyNumberFormat="1" applyFont="1" applyFill="1" applyBorder="1" applyAlignment="1">
      <alignment horizontal="right" vertical="distributed"/>
    </xf>
    <xf numFmtId="176" fontId="1" fillId="3" borderId="10" xfId="0" applyNumberFormat="1" applyFont="1" applyFill="1" applyBorder="1" applyAlignment="1">
      <alignment horizontal="right" vertical="distributed"/>
    </xf>
    <xf numFmtId="0" fontId="2" fillId="3" borderId="10" xfId="0" applyFont="1" applyFill="1" applyBorder="1" applyAlignment="1">
      <alignment horizontal="right" vertical="distributed"/>
    </xf>
    <xf numFmtId="0" fontId="1" fillId="3" borderId="10" xfId="0" applyFont="1" applyFill="1" applyBorder="1" applyAlignment="1">
      <alignment horizontal="right" vertical="distributed"/>
    </xf>
    <xf numFmtId="0" fontId="4" fillId="3" borderId="10" xfId="0" applyFont="1" applyFill="1" applyBorder="1" applyAlignment="1">
      <alignment horizontal="right" vertical="distributed"/>
    </xf>
    <xf numFmtId="0" fontId="1" fillId="3" borderId="11" xfId="0" applyFont="1" applyFill="1" applyBorder="1" applyAlignment="1">
      <alignment horizontal="right" vertical="distributed"/>
    </xf>
    <xf numFmtId="176" fontId="2" fillId="3" borderId="6" xfId="0" applyNumberFormat="1" applyFont="1" applyFill="1" applyBorder="1" applyAlignment="1">
      <alignment horizontal="right" vertical="distributed"/>
    </xf>
    <xf numFmtId="176" fontId="2" fillId="5" borderId="10" xfId="0" applyNumberFormat="1" applyFont="1" applyFill="1" applyBorder="1" applyAlignment="1">
      <alignment horizontal="right" vertical="distributed"/>
    </xf>
    <xf numFmtId="0" fontId="1" fillId="5" borderId="5" xfId="0" applyFont="1" applyFill="1" applyBorder="1" applyAlignment="1">
      <alignment horizontal="right" vertical="center"/>
    </xf>
    <xf numFmtId="0" fontId="2" fillId="5" borderId="10" xfId="0" applyFont="1" applyFill="1" applyBorder="1" applyAlignment="1">
      <alignment horizontal="right" vertical="distributed"/>
    </xf>
    <xf numFmtId="0" fontId="1" fillId="5" borderId="5" xfId="0" applyFont="1" applyFill="1" applyBorder="1" applyAlignment="1">
      <alignment vertical="center"/>
    </xf>
    <xf numFmtId="0" fontId="1" fillId="5" borderId="10" xfId="0" applyFont="1" applyFill="1" applyBorder="1" applyAlignment="1">
      <alignment vertical="center"/>
    </xf>
    <xf numFmtId="0" fontId="1" fillId="5" borderId="10" xfId="0" applyFont="1" applyFill="1" applyBorder="1" applyAlignment="1">
      <alignment horizontal="right" vertical="distributed"/>
    </xf>
    <xf numFmtId="0" fontId="4" fillId="5" borderId="5" xfId="0" applyFont="1" applyFill="1" applyBorder="1" applyAlignment="1">
      <alignment vertical="center"/>
    </xf>
    <xf numFmtId="176" fontId="4" fillId="5" borderId="5" xfId="0" applyNumberFormat="1" applyFont="1" applyFill="1" applyBorder="1" applyAlignment="1">
      <alignment vertical="center"/>
    </xf>
    <xf numFmtId="0" fontId="1" fillId="5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6" borderId="5" xfId="0" applyFill="1" applyBorder="1" applyAlignment="1">
      <alignment/>
    </xf>
    <xf numFmtId="0" fontId="0" fillId="7" borderId="5" xfId="0" applyFont="1" applyFill="1" applyBorder="1" applyAlignment="1">
      <alignment/>
    </xf>
    <xf numFmtId="0" fontId="0" fillId="6" borderId="5" xfId="0" applyFont="1" applyFill="1" applyBorder="1" applyAlignment="1">
      <alignment/>
    </xf>
    <xf numFmtId="0" fontId="0" fillId="7" borderId="5" xfId="0" applyFill="1" applyBorder="1" applyAlignment="1">
      <alignment/>
    </xf>
    <xf numFmtId="0" fontId="0" fillId="0" borderId="5" xfId="0" applyNumberFormat="1" applyBorder="1" applyAlignment="1">
      <alignment/>
    </xf>
    <xf numFmtId="176" fontId="0" fillId="0" borderId="5" xfId="0" applyNumberFormat="1" applyBorder="1" applyAlignment="1">
      <alignment/>
    </xf>
    <xf numFmtId="0" fontId="0" fillId="0" borderId="0" xfId="0" applyFill="1" applyAlignment="1">
      <alignment/>
    </xf>
    <xf numFmtId="0" fontId="0" fillId="8" borderId="5" xfId="0" applyFill="1" applyBorder="1" applyAlignment="1">
      <alignment/>
    </xf>
    <xf numFmtId="0" fontId="1" fillId="3" borderId="12" xfId="0" applyFont="1" applyFill="1" applyBorder="1" applyAlignment="1">
      <alignment horizontal="right" vertical="distributed"/>
    </xf>
    <xf numFmtId="0" fontId="1" fillId="5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center" wrapText="1"/>
    </xf>
    <xf numFmtId="176" fontId="1" fillId="5" borderId="5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2" fillId="0" borderId="10" xfId="0" applyFont="1" applyBorder="1" applyAlignment="1">
      <alignment horizontal="left" vertical="distributed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right" vertical="distributed"/>
    </xf>
    <xf numFmtId="0" fontId="5" fillId="0" borderId="0" xfId="0" applyFont="1" applyAlignment="1">
      <alignment horizontal="center" vertical="distributed"/>
    </xf>
    <xf numFmtId="0" fontId="6" fillId="0" borderId="0" xfId="0" applyFont="1" applyAlignment="1">
      <alignment/>
    </xf>
    <xf numFmtId="0" fontId="1" fillId="0" borderId="13" xfId="0" applyFont="1" applyBorder="1" applyAlignment="1">
      <alignment horizontal="center" vertical="distributed"/>
    </xf>
    <xf numFmtId="0" fontId="0" fillId="0" borderId="5" xfId="0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ill="1" applyBorder="1" applyAlignment="1">
      <alignment/>
    </xf>
    <xf numFmtId="176" fontId="1" fillId="5" borderId="5" xfId="0" applyNumberFormat="1" applyFont="1" applyFill="1" applyBorder="1" applyAlignment="1">
      <alignment vertical="center" wrapText="1"/>
    </xf>
    <xf numFmtId="3" fontId="1" fillId="0" borderId="4" xfId="0" applyNumberFormat="1" applyFont="1" applyBorder="1" applyAlignment="1">
      <alignment horizontal="center" vertical="distributed"/>
    </xf>
    <xf numFmtId="176" fontId="4" fillId="5" borderId="10" xfId="0" applyNumberFormat="1" applyFont="1" applyFill="1" applyBorder="1" applyAlignment="1">
      <alignment vertical="center"/>
    </xf>
    <xf numFmtId="0" fontId="1" fillId="5" borderId="5" xfId="0" applyFont="1" applyFill="1" applyBorder="1" applyAlignment="1">
      <alignment/>
    </xf>
    <xf numFmtId="176" fontId="7" fillId="3" borderId="10" xfId="0" applyNumberFormat="1" applyFont="1" applyFill="1" applyBorder="1" applyAlignment="1">
      <alignment horizontal="right" vertical="distributed"/>
    </xf>
    <xf numFmtId="176" fontId="8" fillId="3" borderId="10" xfId="0" applyNumberFormat="1" applyFont="1" applyFill="1" applyBorder="1" applyAlignment="1">
      <alignment horizontal="right" vertical="distributed"/>
    </xf>
    <xf numFmtId="0" fontId="7" fillId="3" borderId="10" xfId="0" applyFont="1" applyFill="1" applyBorder="1" applyAlignment="1">
      <alignment horizontal="right" vertical="distributed"/>
    </xf>
    <xf numFmtId="0" fontId="8" fillId="3" borderId="10" xfId="0" applyFont="1" applyFill="1" applyBorder="1" applyAlignment="1">
      <alignment horizontal="right" vertical="distributed"/>
    </xf>
    <xf numFmtId="0" fontId="8" fillId="3" borderId="5" xfId="0" applyFont="1" applyFill="1" applyBorder="1" applyAlignment="1">
      <alignment horizontal="right" vertical="distributed"/>
    </xf>
    <xf numFmtId="0" fontId="8" fillId="3" borderId="12" xfId="0" applyFont="1" applyFill="1" applyBorder="1" applyAlignment="1">
      <alignment horizontal="right" vertical="distributed"/>
    </xf>
    <xf numFmtId="0" fontId="9" fillId="3" borderId="10" xfId="0" applyFont="1" applyFill="1" applyBorder="1" applyAlignment="1">
      <alignment horizontal="right" vertical="distributed"/>
    </xf>
    <xf numFmtId="0" fontId="1" fillId="9" borderId="10" xfId="0" applyFont="1" applyFill="1" applyBorder="1" applyAlignment="1">
      <alignment horizontal="right" vertical="distributed"/>
    </xf>
    <xf numFmtId="0" fontId="9" fillId="5" borderId="10" xfId="0" applyFont="1" applyFill="1" applyBorder="1" applyAlignment="1">
      <alignment horizontal="right" vertical="distributed"/>
    </xf>
    <xf numFmtId="176" fontId="2" fillId="5" borderId="9" xfId="0" applyNumberFormat="1" applyFont="1" applyFill="1" applyBorder="1" applyAlignment="1">
      <alignment horizontal="right" vertical="distributed"/>
    </xf>
    <xf numFmtId="176" fontId="2" fillId="5" borderId="6" xfId="0" applyNumberFormat="1" applyFont="1" applyFill="1" applyBorder="1" applyAlignment="1">
      <alignment horizontal="right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SheetLayoutView="100" workbookViewId="0" topLeftCell="A1">
      <selection activeCell="L7" sqref="L7"/>
    </sheetView>
  </sheetViews>
  <sheetFormatPr defaultColWidth="9.140625" defaultRowHeight="12.75"/>
  <cols>
    <col min="1" max="1" width="20.8515625" style="0" customWidth="1"/>
    <col min="2" max="2" width="30.28125" style="0" customWidth="1"/>
    <col min="3" max="3" width="0.13671875" style="0" customWidth="1"/>
    <col min="4" max="4" width="13.57421875" style="0" customWidth="1"/>
    <col min="5" max="5" width="11.140625" style="0" hidden="1" customWidth="1"/>
    <col min="6" max="6" width="11.00390625" style="0" hidden="1" customWidth="1"/>
    <col min="7" max="7" width="12.140625" style="0" customWidth="1"/>
    <col min="8" max="8" width="11.140625" style="0" customWidth="1"/>
    <col min="9" max="9" width="7.140625" style="0" hidden="1" customWidth="1"/>
    <col min="10" max="10" width="11.57421875" style="0" hidden="1" customWidth="1"/>
  </cols>
  <sheetData>
    <row r="1" spans="1:6" ht="12.75">
      <c r="A1" s="1"/>
      <c r="B1" s="99" t="s">
        <v>34</v>
      </c>
      <c r="C1" s="99"/>
      <c r="D1" s="99"/>
      <c r="E1" s="2"/>
      <c r="F1" s="2"/>
    </row>
    <row r="2" spans="1:6" ht="12.75">
      <c r="A2" s="99" t="s">
        <v>0</v>
      </c>
      <c r="B2" s="99"/>
      <c r="C2" s="99"/>
      <c r="D2" s="99"/>
      <c r="E2" s="2"/>
      <c r="F2" s="2"/>
    </row>
    <row r="3" spans="1:6" ht="12.75">
      <c r="A3" s="1"/>
      <c r="B3" s="100" t="s">
        <v>76</v>
      </c>
      <c r="C3" s="100"/>
      <c r="D3" s="99"/>
      <c r="E3" s="2"/>
      <c r="F3" s="2"/>
    </row>
    <row r="4" spans="1:6" ht="12.75">
      <c r="A4" s="1"/>
      <c r="B4" s="1"/>
      <c r="C4" s="1"/>
      <c r="D4" s="1"/>
      <c r="E4" s="1"/>
      <c r="F4" s="1"/>
    </row>
    <row r="5" spans="1:8" ht="14.25">
      <c r="A5" s="98" t="s">
        <v>69</v>
      </c>
      <c r="B5" s="98"/>
      <c r="C5" s="98"/>
      <c r="D5" s="98"/>
      <c r="E5" s="77"/>
      <c r="F5" s="77"/>
      <c r="G5" s="78"/>
      <c r="H5" s="78"/>
    </row>
    <row r="6" spans="1:8" ht="21.75" customHeight="1" thickBot="1">
      <c r="A6" s="98" t="s">
        <v>75</v>
      </c>
      <c r="B6" s="98"/>
      <c r="C6" s="98"/>
      <c r="D6" s="98"/>
      <c r="E6" s="98"/>
      <c r="F6" s="98"/>
      <c r="G6" s="98"/>
      <c r="H6" s="98"/>
    </row>
    <row r="7" spans="1:10" ht="67.5" customHeight="1" thickBot="1">
      <c r="A7" s="16" t="s">
        <v>1</v>
      </c>
      <c r="B7" s="15" t="s">
        <v>2</v>
      </c>
      <c r="C7" s="13" t="s">
        <v>52</v>
      </c>
      <c r="D7" s="28" t="s">
        <v>56</v>
      </c>
      <c r="E7" s="28" t="s">
        <v>46</v>
      </c>
      <c r="F7" s="28" t="s">
        <v>70</v>
      </c>
      <c r="G7" s="14" t="s">
        <v>74</v>
      </c>
      <c r="H7" s="22" t="s">
        <v>73</v>
      </c>
      <c r="I7" s="47"/>
      <c r="J7" s="22" t="s">
        <v>55</v>
      </c>
    </row>
    <row r="8" spans="1:10" ht="21" customHeight="1">
      <c r="A8" s="4" t="s">
        <v>3</v>
      </c>
      <c r="B8" s="5" t="s">
        <v>4</v>
      </c>
      <c r="C8" s="62"/>
      <c r="D8" s="29">
        <f>D9+D11+D14+D16</f>
        <v>9231.8</v>
      </c>
      <c r="E8" s="29">
        <f>E9+E11+E14+E16</f>
        <v>5861.799999999999</v>
      </c>
      <c r="F8" s="29">
        <f>F9+F11+F14+F16</f>
        <v>2860.7</v>
      </c>
      <c r="G8" s="96">
        <f>G9+G11+G14+G16</f>
        <v>6903.6</v>
      </c>
      <c r="H8" s="30">
        <f aca="true" t="shared" si="0" ref="H8:H55">G8/D8*100</f>
        <v>74.78064949413982</v>
      </c>
      <c r="I8" s="48"/>
      <c r="J8" s="48"/>
    </row>
    <row r="9" spans="1:10" ht="12.75">
      <c r="A9" s="6" t="s">
        <v>5</v>
      </c>
      <c r="B9" s="7" t="s">
        <v>6</v>
      </c>
      <c r="C9" s="63"/>
      <c r="D9" s="31">
        <f>D10</f>
        <v>2199.2</v>
      </c>
      <c r="E9" s="31">
        <f>E10</f>
        <v>1979.8</v>
      </c>
      <c r="F9" s="87">
        <f>F10</f>
        <v>956.6</v>
      </c>
      <c r="G9" s="38">
        <f>G10</f>
        <v>1876.2</v>
      </c>
      <c r="H9" s="30">
        <f t="shared" si="0"/>
        <v>85.31284103310296</v>
      </c>
      <c r="I9" s="48"/>
      <c r="J9" s="48"/>
    </row>
    <row r="10" spans="1:10" ht="24.75" customHeight="1">
      <c r="A10" s="8" t="s">
        <v>7</v>
      </c>
      <c r="B10" s="9" t="s">
        <v>8</v>
      </c>
      <c r="C10" s="64"/>
      <c r="D10" s="32">
        <v>2199.2</v>
      </c>
      <c r="E10" s="32">
        <v>1979.8</v>
      </c>
      <c r="F10" s="88">
        <v>956.6</v>
      </c>
      <c r="G10" s="39">
        <v>1876.2</v>
      </c>
      <c r="H10" s="30">
        <f t="shared" si="0"/>
        <v>85.31284103310296</v>
      </c>
      <c r="I10" s="49"/>
      <c r="J10" s="80"/>
    </row>
    <row r="11" spans="1:10" ht="12.75">
      <c r="A11" s="6" t="s">
        <v>10</v>
      </c>
      <c r="B11" s="7" t="s">
        <v>11</v>
      </c>
      <c r="C11" s="63"/>
      <c r="D11" s="33">
        <f>D12+D13</f>
        <v>5331</v>
      </c>
      <c r="E11" s="33">
        <f>E12+E13</f>
        <v>2043.6</v>
      </c>
      <c r="F11" s="33">
        <f>F12+F13</f>
        <v>1063.5</v>
      </c>
      <c r="G11" s="40">
        <f>G12+G13</f>
        <v>4080.7</v>
      </c>
      <c r="H11" s="30">
        <f t="shared" si="0"/>
        <v>76.54661414368786</v>
      </c>
      <c r="I11" s="48"/>
      <c r="J11" s="48"/>
    </row>
    <row r="12" spans="1:10" ht="18.75" customHeight="1">
      <c r="A12" s="8" t="s">
        <v>28</v>
      </c>
      <c r="B12" s="9" t="s">
        <v>12</v>
      </c>
      <c r="C12" s="64"/>
      <c r="D12" s="34">
        <v>520</v>
      </c>
      <c r="E12" s="34">
        <v>43.6</v>
      </c>
      <c r="F12" s="90">
        <v>62.5</v>
      </c>
      <c r="G12" s="41">
        <v>379.2</v>
      </c>
      <c r="H12" s="30">
        <f t="shared" si="0"/>
        <v>72.92307692307692</v>
      </c>
      <c r="I12" s="50"/>
      <c r="J12" s="81"/>
    </row>
    <row r="13" spans="1:10" ht="23.25" customHeight="1">
      <c r="A13" s="6" t="s">
        <v>29</v>
      </c>
      <c r="B13" s="9" t="s">
        <v>13</v>
      </c>
      <c r="C13" s="64"/>
      <c r="D13" s="34">
        <v>4811</v>
      </c>
      <c r="E13" s="34">
        <v>2000</v>
      </c>
      <c r="F13" s="90">
        <v>1001</v>
      </c>
      <c r="G13" s="41">
        <v>3701.5</v>
      </c>
      <c r="H13" s="30">
        <f t="shared" si="0"/>
        <v>76.93826647266681</v>
      </c>
      <c r="I13" s="50"/>
      <c r="J13" s="81"/>
    </row>
    <row r="14" spans="1:10" ht="25.5" customHeight="1">
      <c r="A14" s="6" t="s">
        <v>44</v>
      </c>
      <c r="B14" s="12" t="s">
        <v>9</v>
      </c>
      <c r="C14" s="65"/>
      <c r="D14" s="31">
        <v>0.6</v>
      </c>
      <c r="E14" s="31">
        <v>0.6</v>
      </c>
      <c r="F14" s="87">
        <v>0.6</v>
      </c>
      <c r="G14" s="42">
        <v>1.1</v>
      </c>
      <c r="H14" s="30">
        <f t="shared" si="0"/>
        <v>183.33333333333334</v>
      </c>
      <c r="I14" s="48"/>
      <c r="J14" s="48"/>
    </row>
    <row r="15" spans="1:10" ht="20.25" customHeight="1">
      <c r="A15" s="6" t="s">
        <v>44</v>
      </c>
      <c r="B15" s="9" t="s">
        <v>9</v>
      </c>
      <c r="C15" s="64"/>
      <c r="D15" s="32">
        <v>0.6</v>
      </c>
      <c r="E15" s="32">
        <v>0.6</v>
      </c>
      <c r="F15" s="88">
        <v>0.6</v>
      </c>
      <c r="G15" s="42">
        <v>1.1</v>
      </c>
      <c r="H15" s="30">
        <f t="shared" si="0"/>
        <v>183.33333333333334</v>
      </c>
      <c r="I15" s="48"/>
      <c r="J15" s="48"/>
    </row>
    <row r="16" spans="1:10" ht="24" customHeight="1">
      <c r="A16" s="6" t="s">
        <v>37</v>
      </c>
      <c r="B16" s="7" t="s">
        <v>36</v>
      </c>
      <c r="C16" s="63">
        <v>250</v>
      </c>
      <c r="D16" s="31">
        <f>D17</f>
        <v>1701</v>
      </c>
      <c r="E16" s="31">
        <f>E17</f>
        <v>1837.8</v>
      </c>
      <c r="F16" s="31">
        <f>F17</f>
        <v>840</v>
      </c>
      <c r="G16" s="40">
        <f>G17</f>
        <v>945.6</v>
      </c>
      <c r="H16" s="30">
        <f t="shared" si="0"/>
        <v>55.59082892416226</v>
      </c>
      <c r="I16" s="48"/>
      <c r="J16" s="48"/>
    </row>
    <row r="17" spans="1:10" ht="24" customHeight="1">
      <c r="A17" s="8" t="s">
        <v>57</v>
      </c>
      <c r="B17" s="9" t="s">
        <v>36</v>
      </c>
      <c r="C17" s="59">
        <v>250</v>
      </c>
      <c r="D17" s="32">
        <v>1701</v>
      </c>
      <c r="E17" s="32">
        <v>1837.8</v>
      </c>
      <c r="F17" s="88">
        <v>840</v>
      </c>
      <c r="G17" s="42">
        <v>945.6</v>
      </c>
      <c r="H17" s="30">
        <f t="shared" si="0"/>
        <v>55.59082892416226</v>
      </c>
      <c r="I17" s="51"/>
      <c r="J17" s="81"/>
    </row>
    <row r="18" spans="1:10" ht="48" customHeight="1">
      <c r="A18" s="6" t="s">
        <v>14</v>
      </c>
      <c r="B18" s="18" t="s">
        <v>15</v>
      </c>
      <c r="C18" s="66"/>
      <c r="D18" s="33">
        <f>D20+D21+D22+D25</f>
        <v>1940</v>
      </c>
      <c r="E18" s="33">
        <f>E20+E21+E22+E25</f>
        <v>1700</v>
      </c>
      <c r="F18" s="33">
        <f>F20+F21+F22+F25</f>
        <v>840</v>
      </c>
      <c r="G18" s="40">
        <f>G20+G21+G22+G25</f>
        <v>1457.1</v>
      </c>
      <c r="H18" s="30">
        <f t="shared" si="0"/>
        <v>75.1082474226804</v>
      </c>
      <c r="I18" s="48"/>
      <c r="J18" s="48"/>
    </row>
    <row r="19" spans="1:10" ht="47.25" customHeight="1">
      <c r="A19" s="8" t="s">
        <v>58</v>
      </c>
      <c r="B19" s="17" t="s">
        <v>16</v>
      </c>
      <c r="C19" s="67"/>
      <c r="D19" s="33">
        <f>D20+D21</f>
        <v>1300</v>
      </c>
      <c r="E19" s="33">
        <f>E20+E21</f>
        <v>1300</v>
      </c>
      <c r="F19" s="89">
        <f>F20+F21</f>
        <v>550</v>
      </c>
      <c r="G19" s="40">
        <f>G20+G21</f>
        <v>1081.4</v>
      </c>
      <c r="H19" s="30">
        <f t="shared" si="0"/>
        <v>83.18461538461538</v>
      </c>
      <c r="I19" s="48"/>
      <c r="J19" s="48"/>
    </row>
    <row r="20" spans="1:10" ht="36.75" customHeight="1">
      <c r="A20" s="8" t="s">
        <v>59</v>
      </c>
      <c r="B20" s="17" t="s">
        <v>32</v>
      </c>
      <c r="C20" s="75">
        <v>300</v>
      </c>
      <c r="D20" s="34">
        <v>1000</v>
      </c>
      <c r="E20" s="34">
        <v>1000</v>
      </c>
      <c r="F20" s="90">
        <v>400</v>
      </c>
      <c r="G20" s="43">
        <v>939.4</v>
      </c>
      <c r="H20" s="30">
        <f t="shared" si="0"/>
        <v>93.94</v>
      </c>
      <c r="I20" s="52"/>
      <c r="J20" s="80"/>
    </row>
    <row r="21" spans="1:10" ht="30" customHeight="1">
      <c r="A21" s="8" t="s">
        <v>35</v>
      </c>
      <c r="B21" s="9" t="s">
        <v>27</v>
      </c>
      <c r="C21" s="64"/>
      <c r="D21" s="34">
        <v>300</v>
      </c>
      <c r="E21" s="34">
        <v>300</v>
      </c>
      <c r="F21" s="90">
        <v>150</v>
      </c>
      <c r="G21" s="41">
        <v>142</v>
      </c>
      <c r="H21" s="30">
        <f t="shared" si="0"/>
        <v>47.333333333333336</v>
      </c>
      <c r="I21" s="49"/>
      <c r="J21" s="80"/>
    </row>
    <row r="22" spans="1:10" ht="37.5" customHeight="1">
      <c r="A22" s="8" t="s">
        <v>38</v>
      </c>
      <c r="B22" s="9" t="s">
        <v>17</v>
      </c>
      <c r="C22" s="70">
        <v>50</v>
      </c>
      <c r="D22" s="34">
        <v>340</v>
      </c>
      <c r="E22" s="34">
        <v>100</v>
      </c>
      <c r="F22" s="90">
        <v>140</v>
      </c>
      <c r="G22" s="43">
        <v>93.8</v>
      </c>
      <c r="H22" s="30">
        <f t="shared" si="0"/>
        <v>27.588235294117645</v>
      </c>
      <c r="I22" s="52"/>
      <c r="J22" s="80"/>
    </row>
    <row r="23" spans="1:10" ht="37.5" customHeight="1" hidden="1">
      <c r="A23" s="8"/>
      <c r="B23" s="9"/>
      <c r="C23" s="70"/>
      <c r="D23" s="34"/>
      <c r="E23" s="34"/>
      <c r="F23" s="90"/>
      <c r="G23" s="43"/>
      <c r="H23" s="30" t="e">
        <f t="shared" si="0"/>
        <v>#DIV/0!</v>
      </c>
      <c r="I23" s="52"/>
      <c r="J23" s="80"/>
    </row>
    <row r="24" spans="1:10" ht="35.25" customHeight="1" hidden="1">
      <c r="A24" s="26" t="s">
        <v>60</v>
      </c>
      <c r="B24" s="27" t="s">
        <v>43</v>
      </c>
      <c r="C24" s="60"/>
      <c r="D24" s="35">
        <v>300</v>
      </c>
      <c r="E24" s="35">
        <v>300</v>
      </c>
      <c r="F24" s="90">
        <v>150</v>
      </c>
      <c r="G24" s="44">
        <v>168.9</v>
      </c>
      <c r="H24" s="30">
        <f t="shared" si="0"/>
        <v>56.300000000000004</v>
      </c>
      <c r="I24" s="48"/>
      <c r="J24" s="48"/>
    </row>
    <row r="25" spans="1:10" ht="35.25" customHeight="1">
      <c r="A25" s="26" t="s">
        <v>60</v>
      </c>
      <c r="B25" s="27" t="s">
        <v>43</v>
      </c>
      <c r="C25" s="60"/>
      <c r="D25" s="35">
        <v>300</v>
      </c>
      <c r="E25" s="35">
        <v>300</v>
      </c>
      <c r="F25" s="90">
        <v>150</v>
      </c>
      <c r="G25" s="44">
        <v>281.9</v>
      </c>
      <c r="H25" s="30">
        <f t="shared" si="0"/>
        <v>93.96666666666665</v>
      </c>
      <c r="I25" s="48"/>
      <c r="J25" s="48"/>
    </row>
    <row r="26" spans="1:10" ht="34.5" customHeight="1">
      <c r="A26" s="6" t="s">
        <v>61</v>
      </c>
      <c r="B26" s="7" t="s">
        <v>18</v>
      </c>
      <c r="C26" s="60"/>
      <c r="D26" s="93">
        <f>D31+D35</f>
        <v>380</v>
      </c>
      <c r="E26" s="93">
        <f>E31+E35</f>
        <v>760</v>
      </c>
      <c r="F26" s="93">
        <f>F31+F35</f>
        <v>190</v>
      </c>
      <c r="G26" s="95">
        <f>G31+G35</f>
        <v>188.1</v>
      </c>
      <c r="H26" s="30">
        <f t="shared" si="0"/>
        <v>49.5</v>
      </c>
      <c r="I26" s="48"/>
      <c r="J26" s="48"/>
    </row>
    <row r="27" spans="1:10" ht="39.75" customHeight="1" hidden="1">
      <c r="A27" s="26" t="s">
        <v>60</v>
      </c>
      <c r="B27" s="27" t="s">
        <v>43</v>
      </c>
      <c r="C27" s="60"/>
      <c r="D27" s="35">
        <v>300</v>
      </c>
      <c r="E27" s="35">
        <v>300</v>
      </c>
      <c r="F27" s="90">
        <v>150</v>
      </c>
      <c r="G27" s="44">
        <v>281.8</v>
      </c>
      <c r="H27" s="30">
        <f t="shared" si="0"/>
        <v>93.93333333333334</v>
      </c>
      <c r="I27" s="48"/>
      <c r="J27" s="48"/>
    </row>
    <row r="28" spans="1:10" ht="36.75" customHeight="1" hidden="1">
      <c r="A28" s="6"/>
      <c r="B28" s="7"/>
      <c r="C28" s="63"/>
      <c r="D28" s="33"/>
      <c r="E28" s="33"/>
      <c r="F28" s="33"/>
      <c r="G28" s="33"/>
      <c r="H28" s="30" t="e">
        <f t="shared" si="0"/>
        <v>#DIV/0!</v>
      </c>
      <c r="I28" s="48"/>
      <c r="J28" s="48"/>
    </row>
    <row r="29" spans="1:10" ht="39.75" customHeight="1" hidden="1">
      <c r="A29" s="26"/>
      <c r="B29" s="27"/>
      <c r="C29" s="68"/>
      <c r="D29" s="35"/>
      <c r="E29" s="35"/>
      <c r="F29" s="90"/>
      <c r="G29" s="44"/>
      <c r="H29" s="30" t="e">
        <f t="shared" si="0"/>
        <v>#DIV/0!</v>
      </c>
      <c r="I29" s="48"/>
      <c r="J29" s="48"/>
    </row>
    <row r="30" spans="1:10" ht="39.75" customHeight="1" hidden="1">
      <c r="A30" s="26" t="s">
        <v>60</v>
      </c>
      <c r="B30" s="27" t="s">
        <v>43</v>
      </c>
      <c r="C30" s="60"/>
      <c r="D30" s="35">
        <v>300</v>
      </c>
      <c r="E30" s="35">
        <v>300</v>
      </c>
      <c r="F30" s="90">
        <v>150</v>
      </c>
      <c r="G30" s="44">
        <v>168.9</v>
      </c>
      <c r="H30" s="30">
        <f t="shared" si="0"/>
        <v>56.300000000000004</v>
      </c>
      <c r="I30" s="48"/>
      <c r="J30" s="48"/>
    </row>
    <row r="31" spans="1:10" ht="43.5" customHeight="1">
      <c r="A31" s="84">
        <v>1.13019950100516E+17</v>
      </c>
      <c r="B31" s="27" t="s">
        <v>19</v>
      </c>
      <c r="C31" s="60">
        <v>-100</v>
      </c>
      <c r="D31" s="34">
        <v>180</v>
      </c>
      <c r="E31" s="34">
        <v>380</v>
      </c>
      <c r="F31" s="90">
        <v>90</v>
      </c>
      <c r="G31" s="41">
        <v>22.5</v>
      </c>
      <c r="H31" s="30">
        <f t="shared" si="0"/>
        <v>12.5</v>
      </c>
      <c r="I31" s="49"/>
      <c r="J31" s="80"/>
    </row>
    <row r="32" spans="1:10" ht="1.5" customHeight="1" hidden="1">
      <c r="A32" s="6"/>
      <c r="B32" s="7"/>
      <c r="C32" s="63"/>
      <c r="D32" s="33"/>
      <c r="E32" s="33"/>
      <c r="F32" s="89"/>
      <c r="G32" s="40"/>
      <c r="H32" s="30" t="e">
        <f t="shared" si="0"/>
        <v>#DIV/0!</v>
      </c>
      <c r="I32" s="48"/>
      <c r="J32" s="80"/>
    </row>
    <row r="33" spans="1:12" ht="35.25" customHeight="1" hidden="1">
      <c r="A33" s="26"/>
      <c r="B33" s="27"/>
      <c r="C33" s="68"/>
      <c r="D33" s="35"/>
      <c r="E33" s="35"/>
      <c r="F33" s="90"/>
      <c r="G33" s="86"/>
      <c r="H33" s="30" t="e">
        <f t="shared" si="0"/>
        <v>#DIV/0!</v>
      </c>
      <c r="I33" s="48"/>
      <c r="J33" s="80"/>
      <c r="K33" s="25"/>
      <c r="L33" s="25"/>
    </row>
    <row r="34" spans="1:12" ht="35.25" customHeight="1" hidden="1">
      <c r="A34" s="26"/>
      <c r="B34" s="27"/>
      <c r="C34" s="68"/>
      <c r="D34" s="35"/>
      <c r="E34" s="35"/>
      <c r="F34" s="90"/>
      <c r="G34" s="42"/>
      <c r="H34" s="30" t="e">
        <f t="shared" si="0"/>
        <v>#DIV/0!</v>
      </c>
      <c r="I34" s="48"/>
      <c r="J34" s="80"/>
      <c r="K34" s="25"/>
      <c r="L34" s="25"/>
    </row>
    <row r="35" spans="1:12" ht="35.25" customHeight="1">
      <c r="A35" s="84">
        <v>1.13019950100517E+17</v>
      </c>
      <c r="B35" s="27" t="s">
        <v>19</v>
      </c>
      <c r="C35" s="60">
        <v>-100</v>
      </c>
      <c r="D35" s="34">
        <v>200</v>
      </c>
      <c r="E35" s="34">
        <v>380</v>
      </c>
      <c r="F35" s="90">
        <v>100</v>
      </c>
      <c r="G35" s="41">
        <v>165.6</v>
      </c>
      <c r="H35" s="30">
        <f t="shared" si="0"/>
        <v>82.8</v>
      </c>
      <c r="I35" s="48"/>
      <c r="J35" s="80"/>
      <c r="K35" s="25"/>
      <c r="L35" s="25"/>
    </row>
    <row r="36" spans="1:12" ht="35.25" customHeight="1">
      <c r="A36" s="6" t="s">
        <v>39</v>
      </c>
      <c r="B36" s="21" t="s">
        <v>45</v>
      </c>
      <c r="C36" s="69"/>
      <c r="D36" s="33">
        <f>D37+D38</f>
        <v>532.5</v>
      </c>
      <c r="E36" s="33">
        <f>E38</f>
        <v>685.3</v>
      </c>
      <c r="F36" s="89">
        <v>200</v>
      </c>
      <c r="G36" s="40">
        <f>G37+G38</f>
        <v>429.6</v>
      </c>
      <c r="H36" s="30">
        <f t="shared" si="0"/>
        <v>80.67605633802816</v>
      </c>
      <c r="I36" s="48"/>
      <c r="J36" s="80"/>
      <c r="K36" s="25"/>
      <c r="L36" s="25"/>
    </row>
    <row r="37" spans="1:12" ht="27" customHeight="1">
      <c r="A37" s="8" t="s">
        <v>71</v>
      </c>
      <c r="B37" s="17" t="s">
        <v>72</v>
      </c>
      <c r="C37" s="69"/>
      <c r="D37" s="34">
        <v>32.5</v>
      </c>
      <c r="E37" s="94"/>
      <c r="F37" s="94"/>
      <c r="G37" s="43">
        <v>32.5</v>
      </c>
      <c r="H37" s="30">
        <f t="shared" si="0"/>
        <v>100</v>
      </c>
      <c r="I37" s="48"/>
      <c r="J37" s="80"/>
      <c r="K37" s="25"/>
      <c r="L37" s="25"/>
    </row>
    <row r="38" spans="1:10" ht="38.25" customHeight="1">
      <c r="A38" s="8" t="s">
        <v>62</v>
      </c>
      <c r="B38" s="17" t="s">
        <v>40</v>
      </c>
      <c r="C38" s="75">
        <v>400</v>
      </c>
      <c r="D38" s="34">
        <v>500</v>
      </c>
      <c r="E38" s="34">
        <v>685.3</v>
      </c>
      <c r="F38" s="90">
        <v>200</v>
      </c>
      <c r="G38" s="42">
        <v>397.1</v>
      </c>
      <c r="H38" s="30">
        <f t="shared" si="0"/>
        <v>79.42</v>
      </c>
      <c r="I38" s="52"/>
      <c r="J38" s="80"/>
    </row>
    <row r="39" spans="1:10" ht="26.25" customHeight="1">
      <c r="A39" s="6" t="s">
        <v>20</v>
      </c>
      <c r="B39" s="7" t="s">
        <v>21</v>
      </c>
      <c r="C39" s="63"/>
      <c r="D39" s="33">
        <f>D40+D41</f>
        <v>940.9</v>
      </c>
      <c r="E39" s="33">
        <f>E40+E41</f>
        <v>1355.2</v>
      </c>
      <c r="F39" s="89">
        <f>F40+F41</f>
        <v>528.3</v>
      </c>
      <c r="G39" s="38">
        <f>G40+G41+G42</f>
        <v>427.70000000000005</v>
      </c>
      <c r="H39" s="30">
        <f t="shared" si="0"/>
        <v>45.45647784036561</v>
      </c>
      <c r="I39" s="48"/>
      <c r="J39" s="48"/>
    </row>
    <row r="40" spans="1:10" ht="33.75" customHeight="1">
      <c r="A40" s="26" t="s">
        <v>63</v>
      </c>
      <c r="B40" s="27" t="s">
        <v>41</v>
      </c>
      <c r="C40" s="60">
        <v>-100</v>
      </c>
      <c r="D40" s="35">
        <v>815.9</v>
      </c>
      <c r="E40" s="35">
        <v>677.6</v>
      </c>
      <c r="F40" s="90">
        <v>443.3</v>
      </c>
      <c r="G40" s="45">
        <v>85.9</v>
      </c>
      <c r="H40" s="30">
        <f t="shared" si="0"/>
        <v>10.52825101115333</v>
      </c>
      <c r="I40" s="53"/>
      <c r="J40" s="53"/>
    </row>
    <row r="41" spans="1:10" ht="33.75" customHeight="1">
      <c r="A41" s="26" t="s">
        <v>64</v>
      </c>
      <c r="B41" s="27" t="s">
        <v>41</v>
      </c>
      <c r="C41" s="60">
        <v>-100</v>
      </c>
      <c r="D41" s="35">
        <v>125</v>
      </c>
      <c r="E41" s="35">
        <v>677.6</v>
      </c>
      <c r="F41" s="90">
        <v>85</v>
      </c>
      <c r="G41" s="45">
        <v>65</v>
      </c>
      <c r="H41" s="30">
        <f t="shared" si="0"/>
        <v>52</v>
      </c>
      <c r="I41" s="53"/>
      <c r="J41" s="53"/>
    </row>
    <row r="42" spans="1:10" ht="33.75" customHeight="1">
      <c r="A42" s="26" t="s">
        <v>68</v>
      </c>
      <c r="B42" s="27" t="s">
        <v>67</v>
      </c>
      <c r="C42" s="60"/>
      <c r="D42" s="35"/>
      <c r="E42" s="35"/>
      <c r="F42" s="90"/>
      <c r="G42" s="85">
        <v>276.8</v>
      </c>
      <c r="H42" s="30"/>
      <c r="I42" s="53"/>
      <c r="J42" s="53"/>
    </row>
    <row r="43" spans="1:10" ht="29.25" customHeight="1">
      <c r="A43" s="6" t="s">
        <v>22</v>
      </c>
      <c r="B43" s="7" t="s">
        <v>23</v>
      </c>
      <c r="C43" s="63"/>
      <c r="D43" s="31">
        <f>D44+D47+D48+D49+D50+D53+D54</f>
        <v>11572.3</v>
      </c>
      <c r="E43" s="31">
        <f>E44+E47+E48+E49+E50+E53+E54</f>
        <v>8326</v>
      </c>
      <c r="F43" s="31">
        <f>F44+F47+F48+F49+F50+F53+F54</f>
        <v>4798.799999999999</v>
      </c>
      <c r="G43" s="38">
        <f>G44+G47+G48+G49+G50+G53+G54</f>
        <v>8885.3</v>
      </c>
      <c r="H43" s="30">
        <f t="shared" si="0"/>
        <v>76.78076095503918</v>
      </c>
      <c r="I43" s="48"/>
      <c r="J43" s="48"/>
    </row>
    <row r="44" spans="1:12" ht="44.25" customHeight="1">
      <c r="A44" s="8" t="s">
        <v>30</v>
      </c>
      <c r="B44" s="10" t="s">
        <v>47</v>
      </c>
      <c r="C44" s="70"/>
      <c r="D44" s="31">
        <v>7856.6</v>
      </c>
      <c r="E44" s="31">
        <v>7027.4</v>
      </c>
      <c r="F44" s="87">
        <v>3928.3</v>
      </c>
      <c r="G44" s="41">
        <v>7856.6</v>
      </c>
      <c r="H44" s="30">
        <f t="shared" si="0"/>
        <v>100</v>
      </c>
      <c r="I44" s="48"/>
      <c r="J44" s="48"/>
      <c r="K44" s="55"/>
      <c r="L44" s="55"/>
    </row>
    <row r="45" spans="1:10" ht="1.5" customHeight="1" hidden="1">
      <c r="A45" s="8"/>
      <c r="B45" s="17"/>
      <c r="C45" s="67"/>
      <c r="D45" s="33"/>
      <c r="E45" s="33"/>
      <c r="F45" s="89"/>
      <c r="G45" s="46"/>
      <c r="H45" s="30" t="e">
        <f t="shared" si="0"/>
        <v>#DIV/0!</v>
      </c>
      <c r="I45" s="48"/>
      <c r="J45" s="48"/>
    </row>
    <row r="46" spans="1:10" ht="1.5" customHeight="1" hidden="1">
      <c r="A46" s="8"/>
      <c r="B46" s="17"/>
      <c r="C46" s="67"/>
      <c r="D46" s="33"/>
      <c r="E46" s="33"/>
      <c r="F46" s="89"/>
      <c r="G46" s="46"/>
      <c r="H46" s="30" t="e">
        <f t="shared" si="0"/>
        <v>#DIV/0!</v>
      </c>
      <c r="I46" s="48"/>
      <c r="J46" s="48"/>
    </row>
    <row r="47" spans="1:10" ht="45" customHeight="1">
      <c r="A47" s="8" t="s">
        <v>30</v>
      </c>
      <c r="B47" s="10" t="s">
        <v>48</v>
      </c>
      <c r="C47" s="70"/>
      <c r="D47" s="31">
        <v>728.9</v>
      </c>
      <c r="E47" s="31">
        <v>1050.1</v>
      </c>
      <c r="F47" s="87">
        <v>339</v>
      </c>
      <c r="G47" s="61">
        <v>533</v>
      </c>
      <c r="H47" s="30">
        <f t="shared" si="0"/>
        <v>73.12388530662642</v>
      </c>
      <c r="I47" s="48"/>
      <c r="J47" s="48"/>
    </row>
    <row r="48" spans="1:10" ht="22.5" customHeight="1">
      <c r="A48" s="8" t="s">
        <v>50</v>
      </c>
      <c r="B48" s="10" t="s">
        <v>51</v>
      </c>
      <c r="C48" s="70"/>
      <c r="D48" s="32">
        <v>2283.8</v>
      </c>
      <c r="E48" s="31"/>
      <c r="F48" s="88">
        <v>71.9</v>
      </c>
      <c r="G48" s="61">
        <v>32.8</v>
      </c>
      <c r="H48" s="30">
        <f t="shared" si="0"/>
        <v>1.436202819861634</v>
      </c>
      <c r="I48" s="48"/>
      <c r="J48" s="48"/>
    </row>
    <row r="49" spans="1:10" ht="40.5" customHeight="1">
      <c r="A49" s="8" t="s">
        <v>66</v>
      </c>
      <c r="B49" s="20" t="s">
        <v>31</v>
      </c>
      <c r="C49" s="71"/>
      <c r="D49" s="34">
        <v>290.4</v>
      </c>
      <c r="E49" s="34">
        <v>164.4</v>
      </c>
      <c r="F49" s="90">
        <v>290.4</v>
      </c>
      <c r="G49" s="46">
        <v>290.4</v>
      </c>
      <c r="H49" s="30">
        <f t="shared" si="0"/>
        <v>100</v>
      </c>
      <c r="I49" s="48"/>
      <c r="J49" s="48"/>
    </row>
    <row r="50" spans="1:10" ht="30.75" customHeight="1">
      <c r="A50" s="11" t="s">
        <v>65</v>
      </c>
      <c r="B50" s="17" t="s">
        <v>33</v>
      </c>
      <c r="C50" s="67"/>
      <c r="D50" s="34">
        <v>66.6</v>
      </c>
      <c r="E50" s="34">
        <v>66.6</v>
      </c>
      <c r="F50" s="90">
        <v>33.2</v>
      </c>
      <c r="G50" s="41">
        <v>49.8</v>
      </c>
      <c r="H50" s="30">
        <f t="shared" si="0"/>
        <v>74.77477477477478</v>
      </c>
      <c r="I50" s="48"/>
      <c r="J50" s="48"/>
    </row>
    <row r="51" spans="1:10" ht="36.75" customHeight="1" hidden="1" thickBot="1">
      <c r="A51" s="6" t="s">
        <v>24</v>
      </c>
      <c r="B51" s="18" t="s">
        <v>25</v>
      </c>
      <c r="C51" s="66"/>
      <c r="D51" s="33">
        <f>D52+D53</f>
        <v>336</v>
      </c>
      <c r="E51" s="33">
        <f>E52+E53</f>
        <v>17.5</v>
      </c>
      <c r="F51" s="89"/>
      <c r="G51" s="40">
        <f>G52+G53</f>
        <v>112.7</v>
      </c>
      <c r="H51" s="30">
        <f t="shared" si="0"/>
        <v>33.54166666666667</v>
      </c>
      <c r="I51" s="48"/>
      <c r="J51" s="48"/>
    </row>
    <row r="52" spans="1:10" ht="26.25" customHeight="1" hidden="1">
      <c r="A52" s="23"/>
      <c r="B52" s="24"/>
      <c r="C52" s="72"/>
      <c r="D52" s="34"/>
      <c r="E52" s="34"/>
      <c r="F52" s="90"/>
      <c r="G52" s="41"/>
      <c r="H52" s="30" t="e">
        <f t="shared" si="0"/>
        <v>#DIV/0!</v>
      </c>
      <c r="I52" s="48"/>
      <c r="J52" s="48"/>
    </row>
    <row r="53" spans="1:10" ht="36" customHeight="1">
      <c r="A53" s="11" t="s">
        <v>49</v>
      </c>
      <c r="B53" s="17" t="s">
        <v>42</v>
      </c>
      <c r="C53" s="75">
        <v>6</v>
      </c>
      <c r="D53" s="76">
        <v>336</v>
      </c>
      <c r="E53" s="36">
        <v>17.5</v>
      </c>
      <c r="F53" s="91">
        <v>126</v>
      </c>
      <c r="G53" s="83">
        <v>112.7</v>
      </c>
      <c r="H53" s="30">
        <f t="shared" si="0"/>
        <v>33.54166666666667</v>
      </c>
      <c r="I53" s="54"/>
      <c r="J53" s="54"/>
    </row>
    <row r="54" spans="1:10" ht="52.5" customHeight="1" thickBot="1">
      <c r="A54" s="79" t="s">
        <v>54</v>
      </c>
      <c r="B54" s="17" t="s">
        <v>53</v>
      </c>
      <c r="C54" s="73"/>
      <c r="D54" s="57">
        <v>10</v>
      </c>
      <c r="E54" s="57"/>
      <c r="F54" s="92">
        <v>10</v>
      </c>
      <c r="G54" s="58">
        <v>10</v>
      </c>
      <c r="H54" s="30">
        <f t="shared" si="0"/>
        <v>100</v>
      </c>
      <c r="I54" s="54"/>
      <c r="J54" s="54"/>
    </row>
    <row r="55" spans="1:10" ht="19.5" customHeight="1" thickBot="1">
      <c r="A55" s="3"/>
      <c r="B55" s="19" t="s">
        <v>26</v>
      </c>
      <c r="C55" s="74"/>
      <c r="D55" s="37">
        <f>D43+D39+D36+D26+D18+D8</f>
        <v>24597.5</v>
      </c>
      <c r="E55" s="37">
        <f>E43+E39+E36+E28+E18+E8</f>
        <v>17928.3</v>
      </c>
      <c r="F55" s="37">
        <f>F43+F39+F36+F28+F18+F8</f>
        <v>9227.8</v>
      </c>
      <c r="G55" s="97">
        <f>G8+G18+G26+G36+G39+G43</f>
        <v>18291.4</v>
      </c>
      <c r="H55" s="30">
        <f t="shared" si="0"/>
        <v>74.3628417522106</v>
      </c>
      <c r="I55" s="48"/>
      <c r="J55" s="48"/>
    </row>
    <row r="56" spans="9:10" ht="20.25" customHeight="1">
      <c r="I56" s="52"/>
      <c r="J56" s="82"/>
    </row>
    <row r="57" spans="7:10" ht="21.75" customHeight="1">
      <c r="G57" s="55"/>
      <c r="I57" s="56"/>
      <c r="J57" s="82"/>
    </row>
    <row r="58" ht="12.75">
      <c r="G58" s="55"/>
    </row>
  </sheetData>
  <mergeCells count="5">
    <mergeCell ref="A6:H6"/>
    <mergeCell ref="B1:D1"/>
    <mergeCell ref="A2:D2"/>
    <mergeCell ref="B3:D3"/>
    <mergeCell ref="A5:D5"/>
  </mergeCells>
  <printOptions/>
  <pageMargins left="0.51" right="0.38" top="0.61" bottom="0.5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2012-11-02T08:42:57Z</cp:lastPrinted>
  <dcterms:created xsi:type="dcterms:W3CDTF">1996-10-08T23:32:33Z</dcterms:created>
  <dcterms:modified xsi:type="dcterms:W3CDTF">2012-11-02T08:43:10Z</dcterms:modified>
  <cp:category/>
  <cp:version/>
  <cp:contentType/>
  <cp:contentStatus/>
</cp:coreProperties>
</file>