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onchos\Documents\ОЛЬГИНА ПАПКА С ДОКУМЕНТАМИ\2024 г\ПОПРАВКИ 2024\ПОПРАВКИ 2\"/>
    </mc:Choice>
  </mc:AlternateContent>
  <xr:revisionPtr revIDLastSave="0" documentId="13_ncr:1_{919652C4-37DD-47F2-A5F0-37526222EF8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ДЧБ" sheetId="1" r:id="rId1"/>
  </sheets>
  <definedNames>
    <definedName name="APPT" localSheetId="0">ДЧБ!$A$12</definedName>
    <definedName name="FIO" localSheetId="0">ДЧБ!$E$12</definedName>
    <definedName name="LAST_CELL" localSheetId="0">ДЧБ!$I$53</definedName>
    <definedName name="SIGN" localSheetId="0">ДЧБ!$A$12:$G$12</definedName>
  </definedNames>
  <calcPr calcId="191029"/>
</workbook>
</file>

<file path=xl/calcChain.xml><?xml version="1.0" encoding="utf-8"?>
<calcChain xmlns="http://schemas.openxmlformats.org/spreadsheetml/2006/main">
  <c r="F31" i="1" l="1"/>
  <c r="E31" i="1"/>
  <c r="E7" i="1"/>
  <c r="G21" i="1"/>
  <c r="F21" i="1"/>
  <c r="G7" i="1"/>
  <c r="F7" i="1"/>
  <c r="E21" i="1"/>
  <c r="F6" i="1" l="1"/>
  <c r="G31" i="1" l="1"/>
  <c r="G6" i="1" l="1"/>
  <c r="G48" i="1" s="1"/>
  <c r="F48" i="1"/>
  <c r="E6" i="1" l="1"/>
  <c r="E48" i="1" s="1"/>
</calcChain>
</file>

<file path=xl/sharedStrings.xml><?xml version="1.0" encoding="utf-8"?>
<sst xmlns="http://schemas.openxmlformats.org/spreadsheetml/2006/main" count="167" uniqueCount="93">
  <si>
    <t>Единица измерения руб.</t>
  </si>
  <si>
    <t>Наименование кода</t>
  </si>
  <si>
    <t>Гл. администратор</t>
  </si>
  <si>
    <t>КВД</t>
  </si>
  <si>
    <t>Код цели</t>
  </si>
  <si>
    <t>Бюджетные назначения 2024 год</t>
  </si>
  <si>
    <t>Бюджетные назначения 2025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</si>
  <si>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</si>
  <si>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</t>
  </si>
  <si>
    <t>1 01 02010 01 1000 110</t>
  </si>
  <si>
    <t>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</si>
  <si>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</si>
  <si>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</si>
  <si>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</si>
  <si>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</si>
  <si>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</si>
  <si>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</si>
  <si>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</si>
  <si>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</si>
  <si>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1 06 01030 10 2100 110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</si>
  <si>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</si>
  <si>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</si>
  <si>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</si>
  <si>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</si>
  <si>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</si>
  <si>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</si>
  <si>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</si>
  <si>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1 06 06043 10 3000 110</t>
  </si>
  <si>
    <t>Доходы от сдачи в аренду имущества, составляющего казну сельских поселений (за исключением земельных участков)</t>
  </si>
  <si>
    <t>613</t>
  </si>
  <si>
    <t>1 11 05075 10 0000 120</t>
  </si>
  <si>
    <t>прочие доходы от использования имущества /найм/</t>
  </si>
  <si>
    <t>1 11 09045 10 0111 120</t>
  </si>
  <si>
    <t>прочие доходы от оказания платных услуг</t>
  </si>
  <si>
    <t>1 13 01995 10 0517 130</t>
  </si>
  <si>
    <t>4019517</t>
  </si>
  <si>
    <t>Прочие доходы от компенсации затрат бюджетов сельских поселений</t>
  </si>
  <si>
    <t>1 13 02995 10 0000 130</t>
  </si>
  <si>
    <t>прочие неналоговые доходы</t>
  </si>
  <si>
    <t>1 17 05050 10 0516 180</t>
  </si>
  <si>
    <t>4019516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</si>
  <si>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</si>
  <si>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</si>
  <si>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</si>
  <si>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2 02 20077 10 0000 150</t>
  </si>
  <si>
    <t>2014</t>
  </si>
  <si>
    <t>Прочие субсидии бюджетам сельских поселений</t>
  </si>
  <si>
    <t>2 02 29999 10 0000 150</t>
  </si>
  <si>
    <t>1022</t>
  </si>
  <si>
    <t>1077</t>
  </si>
  <si>
    <t>1083</t>
  </si>
  <si>
    <t>1089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</si>
  <si>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</si>
  <si>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</si>
  <si>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3038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</si>
  <si>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</si>
  <si>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</si>
  <si>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23-51180-00000-00000</t>
  </si>
  <si>
    <t>Итого</t>
  </si>
  <si>
    <t>НАЛОГОВЫЕ И НЕНАЛОГОВЫЕ</t>
  </si>
  <si>
    <t>НАЛОГОВЫЕ ДОХОДЫ</t>
  </si>
  <si>
    <t>БЕЗВОЗМЕЗДНЫЕ ПОСТУПЛЕНИЯ</t>
  </si>
  <si>
    <t>НЕНАЛОГОВЫЕ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</si>
  <si>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отмененному)(пени по соответствующему платежу)</t>
  </si>
  <si>
    <t>1 01 02010 01 2100 110</t>
  </si>
  <si>
    <t xml:space="preserve"> 1 03 02241 01 40000 110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</si>
  <si>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</si>
  <si>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</si>
  <si>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Прочие межбюджетные трансферты, передаваемые бюджетам сельских поселений</t>
  </si>
  <si>
    <t>2 02 49999 10 0000 150</t>
  </si>
  <si>
    <t>25</t>
  </si>
  <si>
    <t>прочие безвозмездные поступления в бюджеты сельских поселений</t>
  </si>
  <si>
    <t>2 07 05030 10 0000 150</t>
  </si>
  <si>
    <t>1055</t>
  </si>
  <si>
    <t>10</t>
  </si>
  <si>
    <t>58</t>
  </si>
  <si>
    <t>36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</si>
  <si>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</si>
  <si>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1 11 05025 10 0000 120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</si>
  <si>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</si>
  <si>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1 16 07090 10 0000 140</t>
  </si>
  <si>
    <t>Прогнозируемые поступления доходов в бюджет Рождественского сельского поселения на 2024 год и на плановый период 2025 и 2026 годов</t>
  </si>
  <si>
    <t>Бюджетные назначения 2026 год</t>
  </si>
  <si>
    <t>Прочие доходы от оказания платных услуг (работ) получателями средств бюджетов сельских поселений</t>
  </si>
  <si>
    <t>1 13 01995 10 0000 130</t>
  </si>
  <si>
    <t>245555ох121310000000</t>
  </si>
  <si>
    <t>к Решению Совета Депутатов №    от    ..2024        Рождественского сельского поселения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</si>
  <si>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</si>
  <si>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</si>
  <si>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1 14 06025 10 0000 430</t>
  </si>
  <si>
    <t>Доходы от продажи земельных участков находящихся в собственности сельских поселений</t>
  </si>
  <si>
    <t>2018</t>
  </si>
  <si>
    <t>проект    приложение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</si>
</sst>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2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Narrow"/>
      <family val="2"/>
      <charset val="204"/>
    </font>
    <font>
      <b/>
      <sz val="8"/>
      <name val="MS Sans Serif"/>
      <family val="2"/>
      <charset val="204"/>
    </font>
    <font>
      <b/>
      <sz val="8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/>
    </xf>
    <xf numFmtId="49" fontId="6" fillId="0" borderId="4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4553</xdr:colOff>
      <xdr:row>49</xdr:row>
      <xdr:rowOff>1449</xdr:rowOff>
    </xdr:from>
    <xdr:to>
      <xdr:col>4</xdr:col>
      <xdr:colOff>27318</xdr:colOff>
      <xdr:row>50</xdr:row>
      <xdr:rowOff>107643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>
          <a:grpSpLocks/>
        </xdr:cNvGrpSpPr>
      </xdr:nvGrpSpPr>
      <xdr:grpSpPr bwMode="auto">
        <a:xfrm>
          <a:off x="4553" y="29719449"/>
          <a:ext cx="4680490" cy="268119"/>
          <a:chOff x="1" y="1"/>
          <a:chExt cx="1028" cy="185"/>
        </a:xfrm>
      </xdr:grpSpPr>
      <xdr:sp macro="" textlink="">
        <xdr:nvSpPr>
          <xdr:cNvPr id="1026" name="Text Box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27" name="Text Box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8" name="Text Box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30" name="Text Box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48"/>
  <sheetViews>
    <sheetView showGridLines="0" tabSelected="1" workbookViewId="0">
      <selection sqref="A1:G1"/>
    </sheetView>
  </sheetViews>
  <sheetFormatPr defaultRowHeight="12.75" customHeight="1" x14ac:dyDescent="0.2"/>
  <cols>
    <col min="1" max="1" width="30.7109375" customWidth="1"/>
    <col min="2" max="2" width="6.7109375" customWidth="1"/>
    <col min="3" max="3" width="25.7109375" customWidth="1"/>
    <col min="4" max="4" width="6.7109375" customWidth="1"/>
    <col min="5" max="5" width="11.85546875" bestFit="1" customWidth="1"/>
    <col min="6" max="6" width="15.42578125" customWidth="1"/>
    <col min="7" max="7" width="17.42578125" customWidth="1"/>
    <col min="8" max="8" width="13" customWidth="1"/>
    <col min="9" max="9" width="9.140625" customWidth="1"/>
  </cols>
  <sheetData>
    <row r="1" spans="1:9" ht="15.75" x14ac:dyDescent="0.3">
      <c r="A1" s="25" t="s">
        <v>92</v>
      </c>
      <c r="B1" s="26"/>
      <c r="C1" s="26"/>
      <c r="D1" s="26"/>
      <c r="E1" s="26"/>
      <c r="F1" s="26"/>
      <c r="G1" s="26"/>
      <c r="H1" s="2"/>
      <c r="I1" s="2"/>
    </row>
    <row r="2" spans="1:9" ht="32.25" customHeight="1" x14ac:dyDescent="0.3">
      <c r="A2" s="25" t="s">
        <v>86</v>
      </c>
      <c r="B2" s="26"/>
      <c r="C2" s="26"/>
      <c r="D2" s="26"/>
      <c r="E2" s="26"/>
      <c r="F2" s="26"/>
      <c r="G2" s="26"/>
      <c r="H2" s="3"/>
      <c r="I2" s="3"/>
    </row>
    <row r="3" spans="1:9" ht="66" customHeight="1" x14ac:dyDescent="0.3">
      <c r="A3" s="23" t="s">
        <v>81</v>
      </c>
      <c r="B3" s="24"/>
      <c r="C3" s="24"/>
      <c r="D3" s="24"/>
      <c r="E3" s="24"/>
      <c r="F3" s="24"/>
      <c r="G3" s="24"/>
    </row>
    <row r="4" spans="1:9" x14ac:dyDescent="0.2">
      <c r="A4" s="1" t="s">
        <v>0</v>
      </c>
      <c r="B4" s="1"/>
      <c r="C4" s="1"/>
      <c r="D4" s="1"/>
      <c r="E4" s="1"/>
      <c r="F4" s="1"/>
      <c r="G4" s="1"/>
      <c r="H4" s="1"/>
      <c r="I4" s="1"/>
    </row>
    <row r="5" spans="1:9" ht="42" x14ac:dyDescent="0.2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82</v>
      </c>
    </row>
    <row r="6" spans="1:9" ht="21" x14ac:dyDescent="0.2">
      <c r="A6" s="12"/>
      <c r="B6" s="12"/>
      <c r="C6" s="12" t="s">
        <v>59</v>
      </c>
      <c r="D6" s="12"/>
      <c r="E6" s="13">
        <f>E7+E21</f>
        <v>48721000</v>
      </c>
      <c r="F6" s="13">
        <f>F7+F21</f>
        <v>38776000</v>
      </c>
      <c r="G6" s="13">
        <f>G7+G21</f>
        <v>44094100</v>
      </c>
    </row>
    <row r="7" spans="1:9" ht="22.9" customHeight="1" x14ac:dyDescent="0.2">
      <c r="A7" s="12"/>
      <c r="B7" s="12"/>
      <c r="C7" s="12" t="s">
        <v>60</v>
      </c>
      <c r="D7" s="12"/>
      <c r="E7" s="13">
        <f>E8+E9+E10+E11+FIO+E14+E15+E16+E17+E18+E19+E20+E13</f>
        <v>25149000</v>
      </c>
      <c r="F7" s="13">
        <f>F8+F9+F10+F11+F12+F14+F15+F16+F17+F18+F19+F20</f>
        <v>28982000</v>
      </c>
      <c r="G7" s="14">
        <f>G8+G9+G10+G11+G12+G14+G15+G16+G18+G19+G20+G17</f>
        <v>30883000</v>
      </c>
    </row>
    <row r="8" spans="1:9" ht="127.5" x14ac:dyDescent="0.2">
      <c r="A8" s="8" t="s">
        <v>7</v>
      </c>
      <c r="B8" s="6" t="s">
        <v>8</v>
      </c>
      <c r="C8" s="6" t="s">
        <v>9</v>
      </c>
      <c r="D8" s="6" t="s">
        <v>10</v>
      </c>
      <c r="E8" s="7">
        <v>6500000</v>
      </c>
      <c r="F8" s="7">
        <v>6150000</v>
      </c>
      <c r="G8" s="7">
        <v>7200000</v>
      </c>
    </row>
    <row r="9" spans="1:9" ht="100.15" customHeight="1" x14ac:dyDescent="0.2">
      <c r="A9" s="8" t="s">
        <v>63</v>
      </c>
      <c r="B9" s="6" t="s">
        <v>8</v>
      </c>
      <c r="C9" s="6" t="s">
        <v>64</v>
      </c>
      <c r="D9" s="6" t="s">
        <v>10</v>
      </c>
      <c r="E9" s="7">
        <v>0</v>
      </c>
      <c r="F9" s="7">
        <v>0</v>
      </c>
      <c r="G9" s="7">
        <v>0</v>
      </c>
    </row>
    <row r="10" spans="1:9" ht="127.5" x14ac:dyDescent="0.2">
      <c r="A10" s="8" t="s">
        <v>11</v>
      </c>
      <c r="B10" s="6" t="s">
        <v>8</v>
      </c>
      <c r="C10" s="6" t="s">
        <v>12</v>
      </c>
      <c r="D10" s="6" t="s">
        <v>10</v>
      </c>
      <c r="E10" s="7">
        <v>2000000</v>
      </c>
      <c r="F10" s="7">
        <v>2000000</v>
      </c>
      <c r="G10" s="7">
        <v>2100000</v>
      </c>
    </row>
    <row r="11" spans="1:9" ht="153" x14ac:dyDescent="0.2">
      <c r="A11" s="8" t="s">
        <v>13</v>
      </c>
      <c r="B11" s="6" t="s">
        <v>8</v>
      </c>
      <c r="C11" s="6" t="s">
        <v>65</v>
      </c>
      <c r="D11" s="6" t="s">
        <v>10</v>
      </c>
      <c r="E11" s="7">
        <v>11000</v>
      </c>
      <c r="F11" s="7">
        <v>12000</v>
      </c>
      <c r="G11" s="7">
        <v>13000</v>
      </c>
    </row>
    <row r="12" spans="1:9" ht="127.5" x14ac:dyDescent="0.2">
      <c r="A12" s="8" t="s">
        <v>14</v>
      </c>
      <c r="B12" s="6" t="s">
        <v>8</v>
      </c>
      <c r="C12" s="6" t="s">
        <v>15</v>
      </c>
      <c r="D12" s="6" t="s">
        <v>10</v>
      </c>
      <c r="E12" s="7">
        <v>2150000</v>
      </c>
      <c r="F12" s="7">
        <v>2400000</v>
      </c>
      <c r="G12" s="7">
        <v>2500000</v>
      </c>
    </row>
    <row r="13" spans="1:9" ht="51" x14ac:dyDescent="0.2">
      <c r="A13" s="8" t="s">
        <v>87</v>
      </c>
      <c r="B13" s="6" t="s">
        <v>8</v>
      </c>
      <c r="C13" s="6" t="s">
        <v>88</v>
      </c>
      <c r="D13" s="6" t="s">
        <v>10</v>
      </c>
      <c r="E13" s="7">
        <v>38000</v>
      </c>
      <c r="F13" s="7">
        <v>0</v>
      </c>
      <c r="G13" s="7">
        <v>0</v>
      </c>
    </row>
    <row r="14" spans="1:9" ht="89.25" x14ac:dyDescent="0.2">
      <c r="A14" s="5" t="s">
        <v>16</v>
      </c>
      <c r="B14" s="6" t="s">
        <v>8</v>
      </c>
      <c r="C14" s="6" t="s">
        <v>17</v>
      </c>
      <c r="D14" s="6" t="s">
        <v>10</v>
      </c>
      <c r="E14" s="7">
        <v>1900000</v>
      </c>
      <c r="F14" s="7">
        <v>1400000</v>
      </c>
      <c r="G14" s="7">
        <v>1900000</v>
      </c>
    </row>
    <row r="15" spans="1:9" ht="63.75" x14ac:dyDescent="0.2">
      <c r="A15" s="5" t="s">
        <v>18</v>
      </c>
      <c r="B15" s="6" t="s">
        <v>8</v>
      </c>
      <c r="C15" s="6" t="s">
        <v>19</v>
      </c>
      <c r="D15" s="6" t="s">
        <v>10</v>
      </c>
      <c r="E15" s="7">
        <v>0</v>
      </c>
      <c r="F15" s="7">
        <v>10000</v>
      </c>
      <c r="G15" s="7">
        <v>10000</v>
      </c>
    </row>
    <row r="16" spans="1:9" ht="76.5" x14ac:dyDescent="0.2">
      <c r="A16" s="5" t="s">
        <v>20</v>
      </c>
      <c r="B16" s="6" t="s">
        <v>8</v>
      </c>
      <c r="C16" s="6" t="s">
        <v>21</v>
      </c>
      <c r="D16" s="6" t="s">
        <v>10</v>
      </c>
      <c r="E16" s="7">
        <v>5100000</v>
      </c>
      <c r="F16" s="7">
        <v>9150000</v>
      </c>
      <c r="G16" s="7">
        <v>9200000</v>
      </c>
    </row>
    <row r="17" spans="1:7" ht="51" x14ac:dyDescent="0.2">
      <c r="A17" s="5" t="s">
        <v>67</v>
      </c>
      <c r="B17" s="6" t="s">
        <v>8</v>
      </c>
      <c r="C17" s="6" t="s">
        <v>66</v>
      </c>
      <c r="D17" s="6" t="s">
        <v>10</v>
      </c>
      <c r="E17" s="7">
        <v>0</v>
      </c>
      <c r="F17" s="7">
        <v>700000</v>
      </c>
      <c r="G17" s="7">
        <v>700000</v>
      </c>
    </row>
    <row r="18" spans="1:7" ht="89.25" x14ac:dyDescent="0.2">
      <c r="A18" s="5" t="s">
        <v>22</v>
      </c>
      <c r="B18" s="6" t="s">
        <v>8</v>
      </c>
      <c r="C18" s="20" t="s">
        <v>23</v>
      </c>
      <c r="D18" s="20" t="s">
        <v>10</v>
      </c>
      <c r="E18" s="21">
        <v>7450000</v>
      </c>
      <c r="F18" s="21">
        <v>7000000</v>
      </c>
      <c r="G18" s="21">
        <v>7100000</v>
      </c>
    </row>
    <row r="19" spans="1:7" ht="63.75" x14ac:dyDescent="0.2">
      <c r="A19" s="5" t="s">
        <v>24</v>
      </c>
      <c r="B19" s="6" t="s">
        <v>8</v>
      </c>
      <c r="C19" s="6" t="s">
        <v>25</v>
      </c>
      <c r="D19" s="6" t="s">
        <v>10</v>
      </c>
      <c r="E19" s="7">
        <v>0</v>
      </c>
      <c r="F19" s="7">
        <v>90000</v>
      </c>
      <c r="G19" s="7">
        <v>90000</v>
      </c>
    </row>
    <row r="20" spans="1:7" ht="89.25" x14ac:dyDescent="0.2">
      <c r="A20" s="5" t="s">
        <v>26</v>
      </c>
      <c r="B20" s="6" t="s">
        <v>8</v>
      </c>
      <c r="C20" s="6" t="s">
        <v>27</v>
      </c>
      <c r="D20" s="6" t="s">
        <v>10</v>
      </c>
      <c r="E20" s="7">
        <v>0</v>
      </c>
      <c r="F20" s="7">
        <v>70000</v>
      </c>
      <c r="G20" s="7">
        <v>70000</v>
      </c>
    </row>
    <row r="21" spans="1:7" x14ac:dyDescent="0.2">
      <c r="A21" s="5"/>
      <c r="B21" s="6"/>
      <c r="C21" s="15" t="s">
        <v>62</v>
      </c>
      <c r="D21" s="6"/>
      <c r="E21" s="16">
        <f>E22+E23+E24+E25+E27+E28+E29+E30</f>
        <v>23572000</v>
      </c>
      <c r="F21" s="16">
        <f>F22+F23+F24+F25+F26+F27+F28+F29+F30</f>
        <v>9794000</v>
      </c>
      <c r="G21" s="16">
        <f>G22+G23+G24+G25+G26+G27+G28+G29+G30</f>
        <v>13211100</v>
      </c>
    </row>
    <row r="22" spans="1:7" ht="89.25" x14ac:dyDescent="0.2">
      <c r="A22" s="5" t="s">
        <v>77</v>
      </c>
      <c r="B22" s="6" t="s">
        <v>29</v>
      </c>
      <c r="C22" s="6" t="s">
        <v>78</v>
      </c>
      <c r="D22" s="6" t="s">
        <v>10</v>
      </c>
      <c r="E22" s="7">
        <v>2000</v>
      </c>
      <c r="F22" s="7">
        <v>0</v>
      </c>
      <c r="G22" s="7">
        <v>0</v>
      </c>
    </row>
    <row r="23" spans="1:7" ht="38.25" x14ac:dyDescent="0.2">
      <c r="A23" s="5" t="s">
        <v>28</v>
      </c>
      <c r="B23" s="6" t="s">
        <v>29</v>
      </c>
      <c r="C23" s="6" t="s">
        <v>30</v>
      </c>
      <c r="D23" s="6" t="s">
        <v>10</v>
      </c>
      <c r="E23" s="7">
        <v>700000</v>
      </c>
      <c r="F23" s="7">
        <v>700000</v>
      </c>
      <c r="G23" s="7">
        <v>700000</v>
      </c>
    </row>
    <row r="24" spans="1:7" ht="25.5" x14ac:dyDescent="0.2">
      <c r="A24" s="5" t="s">
        <v>31</v>
      </c>
      <c r="B24" s="6" t="s">
        <v>29</v>
      </c>
      <c r="C24" s="6" t="s">
        <v>32</v>
      </c>
      <c r="D24" s="6" t="s">
        <v>10</v>
      </c>
      <c r="E24" s="7">
        <v>800000</v>
      </c>
      <c r="F24" s="7">
        <v>400000</v>
      </c>
      <c r="G24" s="7">
        <v>900000</v>
      </c>
    </row>
    <row r="25" spans="1:7" x14ac:dyDescent="0.2">
      <c r="A25" s="5" t="s">
        <v>33</v>
      </c>
      <c r="B25" s="6" t="s">
        <v>29</v>
      </c>
      <c r="C25" s="6" t="s">
        <v>34</v>
      </c>
      <c r="D25" s="6" t="s">
        <v>35</v>
      </c>
      <c r="E25" s="7">
        <v>10000</v>
      </c>
      <c r="F25" s="7">
        <v>10000</v>
      </c>
      <c r="G25" s="7">
        <v>10000</v>
      </c>
    </row>
    <row r="26" spans="1:7" ht="38.25" x14ac:dyDescent="0.2">
      <c r="A26" s="5" t="s">
        <v>83</v>
      </c>
      <c r="B26" s="6" t="s">
        <v>29</v>
      </c>
      <c r="C26" s="6" t="s">
        <v>84</v>
      </c>
      <c r="D26" s="6" t="s">
        <v>10</v>
      </c>
      <c r="E26" s="7">
        <v>0</v>
      </c>
      <c r="F26" s="7">
        <v>100000</v>
      </c>
      <c r="G26" s="7">
        <v>100000</v>
      </c>
    </row>
    <row r="27" spans="1:7" ht="25.5" x14ac:dyDescent="0.2">
      <c r="A27" s="5" t="s">
        <v>36</v>
      </c>
      <c r="B27" s="6" t="s">
        <v>29</v>
      </c>
      <c r="C27" s="6" t="s">
        <v>37</v>
      </c>
      <c r="D27" s="6" t="s">
        <v>10</v>
      </c>
      <c r="E27" s="7">
        <v>25000</v>
      </c>
      <c r="F27" s="7">
        <v>230000</v>
      </c>
      <c r="G27" s="7">
        <v>240000</v>
      </c>
    </row>
    <row r="28" spans="1:7" ht="38.25" x14ac:dyDescent="0.2">
      <c r="A28" s="8" t="s">
        <v>90</v>
      </c>
      <c r="B28" s="6" t="s">
        <v>29</v>
      </c>
      <c r="C28" s="6" t="s">
        <v>89</v>
      </c>
      <c r="D28" s="6" t="s">
        <v>10</v>
      </c>
      <c r="E28" s="7">
        <v>22000000</v>
      </c>
      <c r="F28" s="7">
        <v>8324000</v>
      </c>
      <c r="G28" s="7">
        <v>11231100</v>
      </c>
    </row>
    <row r="29" spans="1:7" x14ac:dyDescent="0.2">
      <c r="A29" s="5" t="s">
        <v>38</v>
      </c>
      <c r="B29" s="6" t="s">
        <v>29</v>
      </c>
      <c r="C29" s="6" t="s">
        <v>39</v>
      </c>
      <c r="D29" s="6" t="s">
        <v>40</v>
      </c>
      <c r="E29" s="7">
        <v>20000</v>
      </c>
      <c r="F29" s="7">
        <v>15000</v>
      </c>
      <c r="G29" s="7">
        <v>15000</v>
      </c>
    </row>
    <row r="30" spans="1:7" ht="76.5" x14ac:dyDescent="0.2">
      <c r="A30" s="5" t="s">
        <v>79</v>
      </c>
      <c r="B30" s="6" t="s">
        <v>29</v>
      </c>
      <c r="C30" s="6" t="s">
        <v>80</v>
      </c>
      <c r="D30" s="6"/>
      <c r="E30" s="7">
        <v>15000</v>
      </c>
      <c r="F30" s="7">
        <v>15000</v>
      </c>
      <c r="G30" s="7">
        <v>15000</v>
      </c>
    </row>
    <row r="31" spans="1:7" ht="25.5" x14ac:dyDescent="0.2">
      <c r="A31" s="5"/>
      <c r="B31" s="6"/>
      <c r="C31" s="15" t="s">
        <v>61</v>
      </c>
      <c r="D31" s="6"/>
      <c r="E31" s="16">
        <f>E32+E33+E35+E36+E37+E38+E39+E40+E41+E42+E43+E44+E47+E34</f>
        <v>131005026.40000001</v>
      </c>
      <c r="F31" s="16">
        <f>F32+F33+F35+F36+F37+F38+F39+F40+F41+F42+F44+F47+F34</f>
        <v>361975890.61000001</v>
      </c>
      <c r="G31" s="16">
        <f>G32+G33+G35+G36+G37+G38+G39+G40+G41+G42+G44+G47</f>
        <v>25412800.469999999</v>
      </c>
    </row>
    <row r="32" spans="1:7" ht="38.25" x14ac:dyDescent="0.2">
      <c r="A32" s="5" t="s">
        <v>41</v>
      </c>
      <c r="B32" s="6" t="s">
        <v>29</v>
      </c>
      <c r="C32" s="6" t="s">
        <v>42</v>
      </c>
      <c r="D32" s="6" t="s">
        <v>10</v>
      </c>
      <c r="E32" s="7">
        <v>23636700</v>
      </c>
      <c r="F32" s="7">
        <v>22665800</v>
      </c>
      <c r="G32" s="7">
        <v>21490200</v>
      </c>
    </row>
    <row r="33" spans="1:8" ht="38.25" x14ac:dyDescent="0.2">
      <c r="A33" s="5" t="s">
        <v>43</v>
      </c>
      <c r="B33" s="6" t="s">
        <v>29</v>
      </c>
      <c r="C33" s="6" t="s">
        <v>44</v>
      </c>
      <c r="D33" s="6" t="s">
        <v>45</v>
      </c>
      <c r="E33" s="7">
        <v>30988000</v>
      </c>
      <c r="F33" s="7">
        <v>0</v>
      </c>
      <c r="G33" s="7">
        <v>0</v>
      </c>
    </row>
    <row r="34" spans="1:8" ht="38.25" x14ac:dyDescent="0.2">
      <c r="A34" s="5" t="s">
        <v>43</v>
      </c>
      <c r="B34" s="6" t="s">
        <v>29</v>
      </c>
      <c r="C34" s="6" t="s">
        <v>44</v>
      </c>
      <c r="D34" s="6" t="s">
        <v>91</v>
      </c>
      <c r="E34" s="7">
        <v>69300000</v>
      </c>
      <c r="F34" s="7">
        <v>326171000</v>
      </c>
      <c r="G34" s="7">
        <v>0</v>
      </c>
    </row>
    <row r="35" spans="1:8" ht="25.5" x14ac:dyDescent="0.2">
      <c r="A35" s="5" t="s">
        <v>46</v>
      </c>
      <c r="B35" s="6" t="s">
        <v>29</v>
      </c>
      <c r="C35" s="6" t="s">
        <v>47</v>
      </c>
      <c r="D35" s="6" t="s">
        <v>73</v>
      </c>
      <c r="E35" s="7">
        <v>18436.400000000001</v>
      </c>
      <c r="F35" s="7">
        <v>17965.93</v>
      </c>
      <c r="G35" s="7">
        <v>16980.47</v>
      </c>
    </row>
    <row r="36" spans="1:8" ht="25.5" x14ac:dyDescent="0.2">
      <c r="A36" s="5" t="s">
        <v>46</v>
      </c>
      <c r="B36" s="6" t="s">
        <v>29</v>
      </c>
      <c r="C36" s="6" t="s">
        <v>47</v>
      </c>
      <c r="D36" s="6" t="s">
        <v>48</v>
      </c>
      <c r="E36" s="7">
        <v>3397300</v>
      </c>
      <c r="F36" s="7">
        <v>3397300</v>
      </c>
      <c r="G36" s="7">
        <v>3397300</v>
      </c>
      <c r="H36" s="22"/>
    </row>
    <row r="37" spans="1:8" ht="38.25" x14ac:dyDescent="0.2">
      <c r="A37" s="5" t="s">
        <v>46</v>
      </c>
      <c r="B37" s="6" t="s">
        <v>29</v>
      </c>
      <c r="C37" s="6" t="s">
        <v>47</v>
      </c>
      <c r="D37" s="6" t="s">
        <v>85</v>
      </c>
      <c r="E37" s="7">
        <v>0</v>
      </c>
      <c r="F37" s="7">
        <v>8650004.6799999997</v>
      </c>
      <c r="G37" s="7">
        <v>0</v>
      </c>
      <c r="H37" s="22"/>
    </row>
    <row r="38" spans="1:8" ht="25.5" x14ac:dyDescent="0.2">
      <c r="A38" s="5" t="s">
        <v>46</v>
      </c>
      <c r="B38" s="6" t="s">
        <v>29</v>
      </c>
      <c r="C38" s="6" t="s">
        <v>47</v>
      </c>
      <c r="D38" s="6" t="s">
        <v>49</v>
      </c>
      <c r="E38" s="7">
        <v>1020400</v>
      </c>
      <c r="F38" s="7">
        <v>0</v>
      </c>
      <c r="G38" s="7">
        <v>0</v>
      </c>
      <c r="H38" s="22"/>
    </row>
    <row r="39" spans="1:8" ht="25.5" x14ac:dyDescent="0.2">
      <c r="A39" s="5" t="s">
        <v>46</v>
      </c>
      <c r="B39" s="6" t="s">
        <v>29</v>
      </c>
      <c r="C39" s="6" t="s">
        <v>47</v>
      </c>
      <c r="D39" s="6" t="s">
        <v>50</v>
      </c>
      <c r="E39" s="7">
        <v>728700</v>
      </c>
      <c r="F39" s="7">
        <v>0</v>
      </c>
      <c r="G39" s="7">
        <v>0</v>
      </c>
    </row>
    <row r="40" spans="1:8" ht="25.5" x14ac:dyDescent="0.2">
      <c r="A40" s="5" t="s">
        <v>46</v>
      </c>
      <c r="B40" s="6" t="s">
        <v>29</v>
      </c>
      <c r="C40" s="6" t="s">
        <v>47</v>
      </c>
      <c r="D40" s="6" t="s">
        <v>51</v>
      </c>
      <c r="E40" s="7">
        <v>500000</v>
      </c>
      <c r="F40" s="7">
        <v>0</v>
      </c>
      <c r="G40" s="7">
        <v>0</v>
      </c>
    </row>
    <row r="41" spans="1:8" ht="38.25" x14ac:dyDescent="0.2">
      <c r="A41" s="5" t="s">
        <v>52</v>
      </c>
      <c r="B41" s="6" t="s">
        <v>29</v>
      </c>
      <c r="C41" s="6" t="s">
        <v>53</v>
      </c>
      <c r="D41" s="6" t="s">
        <v>54</v>
      </c>
      <c r="E41" s="7">
        <v>3520</v>
      </c>
      <c r="F41" s="7">
        <v>3520</v>
      </c>
      <c r="G41" s="7">
        <v>3520</v>
      </c>
    </row>
    <row r="42" spans="1:8" ht="51" x14ac:dyDescent="0.2">
      <c r="A42" s="5" t="s">
        <v>55</v>
      </c>
      <c r="B42" s="6" t="s">
        <v>29</v>
      </c>
      <c r="C42" s="6" t="s">
        <v>56</v>
      </c>
      <c r="D42" s="6" t="s">
        <v>57</v>
      </c>
      <c r="E42" s="7">
        <v>346400</v>
      </c>
      <c r="F42" s="7">
        <v>380300</v>
      </c>
      <c r="G42" s="7">
        <v>414800</v>
      </c>
    </row>
    <row r="43" spans="1:8" ht="25.5" x14ac:dyDescent="0.2">
      <c r="A43" s="17" t="s">
        <v>46</v>
      </c>
      <c r="B43" s="18" t="s">
        <v>29</v>
      </c>
      <c r="C43" s="18" t="s">
        <v>69</v>
      </c>
      <c r="D43" s="18" t="s">
        <v>74</v>
      </c>
      <c r="E43" s="19">
        <v>75570</v>
      </c>
      <c r="F43" s="19">
        <v>0</v>
      </c>
      <c r="G43" s="19">
        <v>0</v>
      </c>
    </row>
    <row r="44" spans="1:8" ht="25.5" x14ac:dyDescent="0.2">
      <c r="A44" s="17" t="s">
        <v>68</v>
      </c>
      <c r="B44" s="18" t="s">
        <v>29</v>
      </c>
      <c r="C44" s="18" t="s">
        <v>69</v>
      </c>
      <c r="D44" s="18" t="s">
        <v>70</v>
      </c>
      <c r="E44" s="19">
        <v>900000</v>
      </c>
      <c r="F44" s="19">
        <v>600000</v>
      </c>
      <c r="G44" s="19">
        <v>0</v>
      </c>
    </row>
    <row r="45" spans="1:8" ht="25.5" x14ac:dyDescent="0.2">
      <c r="A45" s="17" t="s">
        <v>68</v>
      </c>
      <c r="B45" s="18" t="s">
        <v>29</v>
      </c>
      <c r="C45" s="18" t="s">
        <v>69</v>
      </c>
      <c r="D45" s="18" t="s">
        <v>75</v>
      </c>
      <c r="E45" s="19">
        <v>0</v>
      </c>
      <c r="F45" s="19">
        <v>0</v>
      </c>
      <c r="G45" s="19">
        <v>0</v>
      </c>
    </row>
    <row r="46" spans="1:8" ht="25.5" x14ac:dyDescent="0.2">
      <c r="A46" s="17" t="s">
        <v>68</v>
      </c>
      <c r="B46" s="18" t="s">
        <v>29</v>
      </c>
      <c r="C46" s="18" t="s">
        <v>69</v>
      </c>
      <c r="D46" s="18" t="s">
        <v>76</v>
      </c>
      <c r="E46" s="19">
        <v>0</v>
      </c>
      <c r="F46" s="19">
        <v>0</v>
      </c>
      <c r="G46" s="19">
        <v>0</v>
      </c>
    </row>
    <row r="47" spans="1:8" ht="25.5" x14ac:dyDescent="0.2">
      <c r="A47" s="17" t="s">
        <v>71</v>
      </c>
      <c r="B47" s="18" t="s">
        <v>29</v>
      </c>
      <c r="C47" s="18" t="s">
        <v>72</v>
      </c>
      <c r="D47" s="18" t="s">
        <v>40</v>
      </c>
      <c r="E47" s="19">
        <v>90000</v>
      </c>
      <c r="F47" s="19">
        <v>90000</v>
      </c>
      <c r="G47" s="19">
        <v>90000</v>
      </c>
    </row>
    <row r="48" spans="1:8" ht="13.5" x14ac:dyDescent="0.25">
      <c r="A48" s="9" t="s">
        <v>58</v>
      </c>
      <c r="B48" s="10"/>
      <c r="C48" s="10"/>
      <c r="D48" s="10"/>
      <c r="E48" s="11">
        <f>E31+E6</f>
        <v>179726026.40000001</v>
      </c>
      <c r="F48" s="11">
        <f>F31+F6</f>
        <v>400751890.61000001</v>
      </c>
      <c r="G48" s="11">
        <f>G31+G6</f>
        <v>69506900.469999999</v>
      </c>
    </row>
  </sheetData>
  <mergeCells count="3">
    <mergeCell ref="A3:G3"/>
    <mergeCell ref="A1:G1"/>
    <mergeCell ref="A2:G2"/>
  </mergeCells>
  <pageMargins left="0.74803149606299213" right="0.74803149606299213" top="0.98425196850393704" bottom="0.98425196850393704" header="0.51181102362204722" footer="0.51181102362204722"/>
  <pageSetup paperSize="9" scale="7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ДЧБ</vt:lpstr>
      <vt:lpstr>ДЧБ!APPT</vt:lpstr>
      <vt:lpstr>ДЧБ!FIO</vt:lpstr>
      <vt:lpstr>ДЧБ!LAST_CELL</vt:lpstr>
      <vt:lpstr>ДЧБ!SIGN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Станиславовна Леонченкова</dc:creator>
  <dc:description>POI HSSF rep:2.55.0.170</dc:description>
  <cp:lastModifiedBy>Ольга Станиславовна Леонченкова</cp:lastModifiedBy>
  <cp:lastPrinted>2024-03-26T08:20:45Z</cp:lastPrinted>
  <dcterms:created xsi:type="dcterms:W3CDTF">2023-03-14T07:58:09Z</dcterms:created>
  <dcterms:modified xsi:type="dcterms:W3CDTF">2024-06-04T09:12:26Z</dcterms:modified>
</cp:coreProperties>
</file>