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firstSheet="1" activeTab="1"/>
  </bookViews>
  <sheets>
    <sheet name="Проект 2018  (Бюджет) (3)" sheetId="1" r:id="rId1"/>
    <sheet name=" Отчет 9мес 2018 г (3)" sheetId="2" r:id="rId2"/>
  </sheets>
  <definedNames/>
  <calcPr fullCalcOnLoad="1"/>
</workbook>
</file>

<file path=xl/sharedStrings.xml><?xml version="1.0" encoding="utf-8"?>
<sst xmlns="http://schemas.openxmlformats.org/spreadsheetml/2006/main" count="492" uniqueCount="244">
  <si>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</si>
  <si>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</si>
  <si>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</si>
  <si>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</si>
  <si>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</si>
  <si>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</si>
  <si>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</si>
  <si>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</si>
  <si>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</si>
  <si>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</si>
  <si>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</si>
  <si>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</si>
  <si>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</si>
  <si>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</si>
  <si>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</si>
  <si>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</si>
  <si>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</si>
  <si>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</si>
  <si>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</si>
  <si>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</si>
  <si>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</si>
  <si>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</si>
  <si>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</si>
  <si>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</si>
  <si>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</si>
  <si>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</si>
  <si>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</si>
  <si>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</si>
  <si>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</si>
  <si>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</si>
  <si>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</si>
  <si>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</si>
  <si>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</si>
  <si>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</si>
  <si>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</si>
  <si>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</si>
  <si>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</si>
  <si>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</si>
  <si>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</si>
  <si>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</si>
  <si>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</si>
  <si>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</si>
  <si>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</si>
  <si>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</si>
  <si>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</si>
  <si>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</si>
  <si>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</si>
  <si>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</si>
  <si>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</si>
  <si>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</si>
  <si>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</si>
  <si>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</si>
  <si>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</si>
  <si>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</si>
  <si>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</si>
  <si>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</si>
  <si>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</si>
  <si>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</si>
  <si>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</si>
  <si>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</si>
  <si>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</si>
  <si>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</si>
  <si>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</si>
  <si>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</si>
  <si>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</si>
  <si>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</si>
  <si>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</si>
  <si>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</si>
  <si>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</si>
  <si>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</si>
  <si>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</si>
  <si>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</si>
  <si>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</si>
  <si>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</si>
  <si>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</si>
  <si>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</si>
  <si>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</si>
  <si>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</si>
  <si>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</si>
  <si>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</si>
  <si>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</si>
  <si>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</si>
  <si>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</si>
  <si>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</si>
  <si>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</si>
  <si>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</si>
  <si>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</si>
  <si>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</si>
  <si>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</si>
  <si>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</si>
  <si>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</si>
  <si>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</si>
  <si>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</si>
  <si>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</si>
  <si>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</si>
  <si>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</si>
  <si>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</si>
  <si>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</si>
  <si>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</si>
  <si>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</si>
  <si>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</si>
  <si>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</si>
  <si>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</si>
  <si>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</si>
  <si>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</si>
  <si>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</si>
  <si>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</si>
  <si>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</si>
  <si>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</si>
  <si>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</si>
  <si>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</si>
  <si>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</si>
  <si>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</si>
  <si>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</si>
  <si>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</si>
  <si>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</si>
  <si>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</si>
  <si>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</si>
  <si>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</si>
  <si>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</si>
  <si>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</si>
  <si>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</si>
  <si>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</si>
  <si>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</si>
  <si>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</si>
  <si>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</si>
  <si>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</si>
  <si>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</si>
  <si>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</si>
  <si>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</si>
  <si>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</si>
  <si>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</si>
  <si>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</si>
  <si>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</si>
  <si>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</si>
  <si>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</si>
  <si>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</si>
  <si>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</si>
  <si>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</si>
  <si>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</si>
  <si>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</si>
  <si>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</si>
  <si>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</si>
  <si>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</si>
  <si>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</si>
  <si>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</si>
  <si>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</si>
  <si>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</si>
  <si>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</si>
  <si>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</si>
  <si>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</si>
  <si>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</si>
  <si>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</si>
  <si>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</si>
  <si>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</si>
  <si>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</si>
  <si>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</si>
  <si>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</si>
  <si>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</si>
  <si>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</si>
  <si>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</si>
  <si>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</si>
  <si>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</si>
  <si>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</si>
  <si>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</si>
  <si>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</si>
  <si>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</si>
  <si>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</si>
  <si>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</si>
  <si>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</si>
  <si>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</si>
  <si>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</si>
  <si>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</si>
  <si>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</si>
  <si>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</si>
  <si>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</si>
  <si>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</si>
  <si>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</si>
  <si>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</si>
  <si>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</si>
  <si>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</si>
  <si>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</si>
  <si>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</si>
  <si>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</si>
  <si>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</si>
  <si>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</si>
  <si>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</si>
  <si>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</si>
  <si>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</si>
  <si>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</si>
  <si>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</si>
  <si>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</si>
  <si>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</si>
  <si>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</si>
  <si>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</si>
  <si>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</si>
  <si>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развитие культуры)</t>
  </si>
  <si>
    <t>Иные межбюджетные трансферты( решение вопросов местного значения №48-ОЗ., выпадающие доходы)</t>
  </si>
  <si>
    <t xml:space="preserve">Утверждено бюджет Рождественского СП 2018 год </t>
  </si>
  <si>
    <t xml:space="preserve">Утверждено бюджет Рождественского СП2019г </t>
  </si>
  <si>
    <t>Утверждено бюджет Рождественского СП 2020 г</t>
  </si>
  <si>
    <t>182 1 01 02000 01 0000 110</t>
  </si>
  <si>
    <t>100 1 03 02000 01 0000 110</t>
  </si>
  <si>
    <t>100 1 03 02250 01 0000 110</t>
  </si>
  <si>
    <t>182 1 05 03010 01 0000 110</t>
  </si>
  <si>
    <t>182 1 05 03020 01 0000 110</t>
  </si>
  <si>
    <t>182 1 06 01000 00 0000 110</t>
  </si>
  <si>
    <t>182 1 06 01030 10 0000 110</t>
  </si>
  <si>
    <t>182 1 06 01030 13 0000 110</t>
  </si>
  <si>
    <t>182 1 06 06000 00 0000 110</t>
  </si>
  <si>
    <t>182 1 06 06030 00 0000 110</t>
  </si>
  <si>
    <t>182 1 06 06043 10 0000 110</t>
  </si>
  <si>
    <t>100  1 03 02230 01 0000 110</t>
  </si>
  <si>
    <t>182  1 05 03000 01 0000 110</t>
  </si>
  <si>
    <r>
      <t>№   50     от "14 "  декабря       2017 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</si>
  <si>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2018 год и  плановый период 2019-2020 г г.</t>
  </si>
  <si>
    <t>182 1 01 02010 01 1000 110</t>
  </si>
  <si>
    <t xml:space="preserve">Исполнено за 1 кв 2018 г </t>
  </si>
  <si>
    <t>613 2 02 29999 10 0000 151</t>
  </si>
  <si>
    <t>613 2 02 29990 10 0000 151</t>
  </si>
  <si>
    <t>613 202 30 02 410 0000 151</t>
  </si>
  <si>
    <t>613 2 02 35118 10 0000 151</t>
  </si>
  <si>
    <t>613 2 02 49999 00 0000 151</t>
  </si>
  <si>
    <t>613 2 02 4000 00 0000 151</t>
  </si>
  <si>
    <t>613 2 02 30000 00 0000 151</t>
  </si>
  <si>
    <t xml:space="preserve">            Поступление </t>
  </si>
  <si>
    <t>% выпол к году</t>
  </si>
  <si>
    <t xml:space="preserve"> </t>
  </si>
  <si>
    <t xml:space="preserve">    доходов в бюджет Рождественского сельского поселения за 9 месяцев  2018 года  .</t>
  </si>
  <si>
    <t xml:space="preserve">Исполнено за 9 мес 2018 г 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</si>
  <si>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</si>
  <si>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</si>
  <si>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</si>
  <si>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</si>
  <si>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</si>
  <si>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</si>
  <si>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Прочие межбюджетные трансферты</t>
  </si>
  <si>
    <t>Прочие  межбюджетные трансферты( решение вопросов местного значения, выпадающие доходы)</t>
  </si>
  <si>
    <t>Прочие  межбюджетные трансферты( обеспечение сбалансированности бюджета)</t>
  </si>
  <si>
    <t>Прочие  межбюджетные трансферты( развитие  общественной  инфраструктуры)</t>
  </si>
  <si>
    <t>Прочие  межбюджетные трансферты( проведение мероприятий по Пушкинскому празднику)</t>
  </si>
  <si>
    <t>Прочие  межбюджетные трансферты( развитие  общественной  инфраструктуры  деп  ГМР )</t>
  </si>
  <si>
    <t>Прочие  межбюджетные трансферты( профилактика безнадзорносити и правонарушений несовершеннолетних)</t>
  </si>
  <si>
    <r>
      <t xml:space="preserve">                                                                         №   24        от "22 "  октября    2018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</si>
</sst>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left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4" fillId="0" borderId="12" xfId="33" applyNumberFormat="1" applyFont="1" applyFill="1" applyBorder="1" applyAlignment="1">
      <alignment horizontal="right" vertical="center" wrapText="1" readingOrder="1"/>
      <protection/>
    </xf>
    <xf numFmtId="0" fontId="54" fillId="0" borderId="12" xfId="33" applyNumberFormat="1" applyFont="1" applyFill="1" applyBorder="1" applyAlignment="1">
      <alignment horizontal="right" vertical="center" wrapText="1" readingOrder="1"/>
      <protection/>
    </xf>
    <xf numFmtId="183" fontId="55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5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6" fillId="0" borderId="12" xfId="33" applyNumberFormat="1" applyFont="1" applyFill="1" applyBorder="1" applyAlignment="1">
      <alignment horizontal="right" vertical="center" wrapText="1" readingOrder="1"/>
      <protection/>
    </xf>
    <xf numFmtId="0" fontId="56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3" fillId="0" borderId="0" xfId="0" applyFont="1" applyAlignment="1">
      <alignment/>
    </xf>
    <xf numFmtId="183" fontId="7" fillId="0" borderId="14" xfId="33" applyNumberFormat="1" applyFont="1" applyFill="1" applyBorder="1" applyAlignment="1">
      <alignment horizontal="center" vertical="center" wrapText="1" readingOrder="1"/>
      <protection/>
    </xf>
    <xf numFmtId="183" fontId="7" fillId="0" borderId="15" xfId="33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SheetLayoutView="100" zoomScalePageLayoutView="0" workbookViewId="0" topLeftCell="B1">
      <selection activeCell="E6" sqref="E6"/>
    </sheetView>
  </sheetViews>
  <sheetFormatPr defaultColWidth="9.140625" defaultRowHeight="12.75"/>
  <cols>
    <col min="1" max="1" width="29.421875" style="1" customWidth="1"/>
    <col min="2" max="2" width="49.140625" style="1" customWidth="1"/>
    <col min="3" max="3" width="15.140625" style="1" customWidth="1"/>
    <col min="4" max="4" width="15.00390625" style="1" customWidth="1"/>
    <col min="5" max="5" width="7.140625" style="1" customWidth="1"/>
    <col min="6" max="6" width="14.00390625" style="1" customWidth="1"/>
    <col min="7" max="7" width="13.7109375" style="1" customWidth="1"/>
    <col min="8" max="16384" width="9.140625" style="1" customWidth="1"/>
  </cols>
  <sheetData>
    <row r="1" spans="1:7" ht="18" customHeight="1">
      <c r="A1" s="6"/>
      <c r="B1" s="38" t="s">
        <v>6</v>
      </c>
      <c r="C1" s="38"/>
      <c r="D1" s="2"/>
      <c r="E1" s="2"/>
      <c r="F1" s="2"/>
      <c r="G1" s="2"/>
    </row>
    <row r="2" spans="1:7" ht="12.75">
      <c r="A2" s="38" t="s">
        <v>0</v>
      </c>
      <c r="B2" s="38"/>
      <c r="C2" s="38"/>
      <c r="D2" s="2"/>
      <c r="E2" s="2"/>
      <c r="F2" s="2"/>
      <c r="G2" s="2"/>
    </row>
    <row r="3" spans="1:7" ht="11.25" customHeight="1">
      <c r="A3" s="4"/>
      <c r="B3" s="39" t="s">
        <v>214</v>
      </c>
      <c r="C3" s="40"/>
      <c r="D3" s="33"/>
      <c r="E3" s="33"/>
      <c r="F3" s="33"/>
      <c r="G3" s="33"/>
    </row>
    <row r="4" spans="1:7" ht="13.5" customHeight="1">
      <c r="A4" s="6"/>
      <c r="B4" s="7" t="s">
        <v>189</v>
      </c>
      <c r="C4" s="6"/>
      <c r="D4" s="6"/>
      <c r="E4" s="6"/>
      <c r="F4" s="6"/>
      <c r="G4" s="6"/>
    </row>
    <row r="5" spans="1:7" ht="17.25" customHeight="1">
      <c r="A5" s="41" t="s">
        <v>215</v>
      </c>
      <c r="B5" s="41"/>
      <c r="C5" s="41"/>
      <c r="D5" s="41"/>
      <c r="E5" s="41"/>
      <c r="F5" s="41"/>
      <c r="G5" s="41"/>
    </row>
    <row r="6" spans="1:7" ht="57" customHeight="1">
      <c r="A6" s="10" t="s">
        <v>8</v>
      </c>
      <c r="B6" s="10" t="s">
        <v>9</v>
      </c>
      <c r="C6" s="10" t="s">
        <v>198</v>
      </c>
      <c r="D6" s="10" t="s">
        <v>217</v>
      </c>
      <c r="E6" s="10"/>
      <c r="F6" s="10" t="s">
        <v>199</v>
      </c>
      <c r="G6" s="10" t="s">
        <v>200</v>
      </c>
    </row>
    <row r="7" spans="1:7" ht="42">
      <c r="A7" s="11"/>
      <c r="B7" s="12" t="s">
        <v>10</v>
      </c>
      <c r="C7" s="24">
        <f>C8+C41</f>
        <v>19363</v>
      </c>
      <c r="D7" s="24">
        <f>D8+D41</f>
        <v>3432.98</v>
      </c>
      <c r="E7" s="24">
        <f>D7/C7*100</f>
        <v>17.729587357330992</v>
      </c>
      <c r="F7" s="24">
        <f>F8+F41</f>
        <v>19933.2</v>
      </c>
      <c r="G7" s="24">
        <f>G8+G41</f>
        <v>20313.2</v>
      </c>
    </row>
    <row r="8" spans="1:7" ht="15.75" customHeight="1">
      <c r="A8" s="11"/>
      <c r="B8" s="12" t="s">
        <v>11</v>
      </c>
      <c r="C8" s="24">
        <f>C9+C17+C22+C25+C32</f>
        <v>17881</v>
      </c>
      <c r="D8" s="24">
        <f>D9+D17+D22+D25+D32</f>
        <v>3119.85</v>
      </c>
      <c r="E8" s="24">
        <f aca="true" t="shared" si="0" ref="E8:E71">D8/C8*100</f>
        <v>17.44784967283709</v>
      </c>
      <c r="F8" s="24">
        <f>F9+F17+F22+F25+F32</f>
        <v>18431.2</v>
      </c>
      <c r="G8" s="24">
        <f>G9+G17+G22+G25+G32</f>
        <v>18801.2</v>
      </c>
    </row>
    <row r="9" spans="1:7" ht="15.75" customHeight="1">
      <c r="A9" s="13" t="s">
        <v>201</v>
      </c>
      <c r="B9" s="14" t="s">
        <v>1</v>
      </c>
      <c r="C9" s="23">
        <f>C10</f>
        <v>3410</v>
      </c>
      <c r="D9" s="23">
        <f>D10</f>
        <v>782.15</v>
      </c>
      <c r="E9" s="24">
        <f t="shared" si="0"/>
        <v>22.936950146627566</v>
      </c>
      <c r="F9" s="23">
        <f>F10</f>
        <v>3500</v>
      </c>
      <c r="G9" s="23">
        <f>G10</f>
        <v>3550</v>
      </c>
    </row>
    <row r="10" spans="1:7" ht="74.25" customHeight="1">
      <c r="A10" s="16" t="s">
        <v>216</v>
      </c>
      <c r="B10" s="16" t="s">
        <v>12</v>
      </c>
      <c r="C10" s="15">
        <v>3410</v>
      </c>
      <c r="D10" s="15">
        <v>782.15</v>
      </c>
      <c r="E10" s="24">
        <f t="shared" si="0"/>
        <v>22.936950146627566</v>
      </c>
      <c r="F10" s="15">
        <v>3500</v>
      </c>
      <c r="G10" s="15">
        <v>3550</v>
      </c>
    </row>
    <row r="11" spans="1:7" ht="37.5" customHeight="1" hidden="1">
      <c r="A11" s="16" t="s">
        <v>124</v>
      </c>
      <c r="B11" s="16" t="s">
        <v>13</v>
      </c>
      <c r="C11" s="15"/>
      <c r="D11" s="15"/>
      <c r="E11" s="24" t="e">
        <f t="shared" si="0"/>
        <v>#DIV/0!</v>
      </c>
      <c r="F11" s="15"/>
      <c r="G11" s="15"/>
    </row>
    <row r="12" spans="1:7" ht="39" hidden="1">
      <c r="A12" s="16" t="s">
        <v>14</v>
      </c>
      <c r="B12" s="16" t="s">
        <v>15</v>
      </c>
      <c r="C12" s="15"/>
      <c r="D12" s="15"/>
      <c r="E12" s="24" t="e">
        <f t="shared" si="0"/>
        <v>#DIV/0!</v>
      </c>
      <c r="F12" s="15"/>
      <c r="G12" s="15"/>
    </row>
    <row r="13" spans="1:7" ht="46.5" hidden="1">
      <c r="A13" s="13" t="s">
        <v>16</v>
      </c>
      <c r="B13" s="14" t="s">
        <v>17</v>
      </c>
      <c r="C13" s="15"/>
      <c r="D13" s="15"/>
      <c r="E13" s="24" t="e">
        <f t="shared" si="0"/>
        <v>#DIV/0!</v>
      </c>
      <c r="F13" s="15"/>
      <c r="G13" s="15"/>
    </row>
    <row r="14" spans="1:7" ht="66" hidden="1">
      <c r="A14" s="16" t="s">
        <v>18</v>
      </c>
      <c r="B14" s="16" t="s">
        <v>19</v>
      </c>
      <c r="C14" s="15"/>
      <c r="D14" s="15"/>
      <c r="E14" s="24" t="e">
        <f t="shared" si="0"/>
        <v>#DIV/0!</v>
      </c>
      <c r="F14" s="15"/>
      <c r="G14" s="15"/>
    </row>
    <row r="15" spans="1:7" ht="78.75" hidden="1">
      <c r="A15" s="16" t="s">
        <v>20</v>
      </c>
      <c r="B15" s="16" t="s">
        <v>21</v>
      </c>
      <c r="C15" s="15"/>
      <c r="D15" s="15"/>
      <c r="E15" s="24" t="e">
        <f t="shared" si="0"/>
        <v>#DIV/0!</v>
      </c>
      <c r="F15" s="15"/>
      <c r="G15" s="15"/>
    </row>
    <row r="16" spans="1:7" ht="66" hidden="1">
      <c r="A16" s="16" t="s">
        <v>22</v>
      </c>
      <c r="B16" s="16" t="s">
        <v>23</v>
      </c>
      <c r="C16" s="15"/>
      <c r="D16" s="15"/>
      <c r="E16" s="24" t="e">
        <f t="shared" si="0"/>
        <v>#DIV/0!</v>
      </c>
      <c r="F16" s="15"/>
      <c r="G16" s="15"/>
    </row>
    <row r="17" spans="1:7" ht="46.5">
      <c r="A17" s="13" t="s">
        <v>202</v>
      </c>
      <c r="B17" s="14" t="s">
        <v>17</v>
      </c>
      <c r="C17" s="23">
        <f>C18+C19+C20</f>
        <v>2520</v>
      </c>
      <c r="D17" s="23">
        <f>D18+D19+D20</f>
        <v>555.6899999999999</v>
      </c>
      <c r="E17" s="24">
        <f t="shared" si="0"/>
        <v>22.051190476190474</v>
      </c>
      <c r="F17" s="23">
        <f>F18+F19+F20</f>
        <v>2630</v>
      </c>
      <c r="G17" s="23">
        <f>G18+G19+G20</f>
        <v>2750</v>
      </c>
    </row>
    <row r="18" spans="1:7" ht="70.5" customHeight="1">
      <c r="A18" s="16" t="s">
        <v>212</v>
      </c>
      <c r="B18" s="16" t="s">
        <v>19</v>
      </c>
      <c r="C18" s="15">
        <v>520</v>
      </c>
      <c r="D18" s="15">
        <v>230.48</v>
      </c>
      <c r="E18" s="24">
        <f t="shared" si="0"/>
        <v>44.32307692307692</v>
      </c>
      <c r="F18" s="15">
        <v>530</v>
      </c>
      <c r="G18" s="15">
        <v>550</v>
      </c>
    </row>
    <row r="19" spans="1:7" ht="78" customHeight="1" hidden="1">
      <c r="A19" s="16" t="s">
        <v>177</v>
      </c>
      <c r="B19" s="16" t="s">
        <v>21</v>
      </c>
      <c r="C19" s="15"/>
      <c r="D19" s="15"/>
      <c r="E19" s="24" t="e">
        <f t="shared" si="0"/>
        <v>#DIV/0!</v>
      </c>
      <c r="F19" s="15"/>
      <c r="G19" s="15"/>
    </row>
    <row r="20" spans="1:7" ht="70.5" customHeight="1">
      <c r="A20" s="16" t="s">
        <v>203</v>
      </c>
      <c r="B20" s="16" t="s">
        <v>23</v>
      </c>
      <c r="C20" s="15">
        <v>2000</v>
      </c>
      <c r="D20" s="15">
        <v>325.21</v>
      </c>
      <c r="E20" s="24">
        <f t="shared" si="0"/>
        <v>16.2605</v>
      </c>
      <c r="F20" s="15">
        <v>2100</v>
      </c>
      <c r="G20" s="15">
        <v>2200</v>
      </c>
    </row>
    <row r="21" spans="1:7" ht="12.75" hidden="1">
      <c r="A21" s="16"/>
      <c r="B21" s="16"/>
      <c r="C21" s="15"/>
      <c r="D21" s="15"/>
      <c r="E21" s="24" t="e">
        <f t="shared" si="0"/>
        <v>#DIV/0!</v>
      </c>
      <c r="F21" s="15"/>
      <c r="G21" s="15"/>
    </row>
    <row r="22" spans="1:7" ht="27.75" customHeight="1">
      <c r="A22" s="13" t="s">
        <v>213</v>
      </c>
      <c r="B22" s="14" t="s">
        <v>2</v>
      </c>
      <c r="C22" s="23">
        <f>C23</f>
        <v>1</v>
      </c>
      <c r="D22" s="23"/>
      <c r="E22" s="24">
        <f t="shared" si="0"/>
        <v>0</v>
      </c>
      <c r="F22" s="23">
        <v>1.2</v>
      </c>
      <c r="G22" s="23">
        <v>1.2</v>
      </c>
    </row>
    <row r="23" spans="1:7" ht="18" customHeight="1">
      <c r="A23" s="16" t="s">
        <v>204</v>
      </c>
      <c r="B23" s="16" t="s">
        <v>2</v>
      </c>
      <c r="C23" s="15">
        <v>1</v>
      </c>
      <c r="D23" s="15"/>
      <c r="E23" s="24">
        <f t="shared" si="0"/>
        <v>0</v>
      </c>
      <c r="F23" s="15">
        <v>1.2</v>
      </c>
      <c r="G23" s="15">
        <v>1.2</v>
      </c>
    </row>
    <row r="24" spans="1:7" ht="27.75" customHeight="1">
      <c r="A24" s="16" t="s">
        <v>205</v>
      </c>
      <c r="B24" s="16" t="s">
        <v>24</v>
      </c>
      <c r="C24" s="15"/>
      <c r="D24" s="15"/>
      <c r="E24" s="24" t="e">
        <f t="shared" si="0"/>
        <v>#DIV/0!</v>
      </c>
      <c r="F24" s="15"/>
      <c r="G24" s="15"/>
    </row>
    <row r="25" spans="1:7" ht="15">
      <c r="A25" s="13" t="s">
        <v>206</v>
      </c>
      <c r="B25" s="14" t="s">
        <v>3</v>
      </c>
      <c r="C25" s="23">
        <f>C26+C27</f>
        <v>1500</v>
      </c>
      <c r="D25" s="23">
        <f>D26+D27</f>
        <v>51.46</v>
      </c>
      <c r="E25" s="24">
        <f t="shared" si="0"/>
        <v>3.4306666666666668</v>
      </c>
      <c r="F25" s="23">
        <f>F26+F27</f>
        <v>1700</v>
      </c>
      <c r="G25" s="23">
        <f>G26+G27</f>
        <v>1800</v>
      </c>
    </row>
    <row r="26" spans="1:7" ht="39">
      <c r="A26" s="16" t="s">
        <v>207</v>
      </c>
      <c r="B26" s="16" t="s">
        <v>25</v>
      </c>
      <c r="C26" s="15">
        <v>1000</v>
      </c>
      <c r="D26" s="15">
        <v>48.14</v>
      </c>
      <c r="E26" s="24">
        <f t="shared" si="0"/>
        <v>4.814</v>
      </c>
      <c r="F26" s="15">
        <v>1150</v>
      </c>
      <c r="G26" s="15">
        <v>1200</v>
      </c>
    </row>
    <row r="27" spans="1:7" ht="39">
      <c r="A27" s="16" t="s">
        <v>208</v>
      </c>
      <c r="B27" s="16" t="s">
        <v>26</v>
      </c>
      <c r="C27" s="15">
        <v>500</v>
      </c>
      <c r="D27" s="15">
        <v>3.32</v>
      </c>
      <c r="E27" s="24">
        <f t="shared" si="0"/>
        <v>0.664</v>
      </c>
      <c r="F27" s="15">
        <v>550</v>
      </c>
      <c r="G27" s="15">
        <v>600</v>
      </c>
    </row>
    <row r="28" spans="1:7" ht="15" hidden="1">
      <c r="A28" s="13"/>
      <c r="B28" s="14"/>
      <c r="C28" s="23"/>
      <c r="D28" s="23"/>
      <c r="E28" s="24" t="e">
        <f t="shared" si="0"/>
        <v>#DIV/0!</v>
      </c>
      <c r="F28" s="23"/>
      <c r="G28" s="23"/>
    </row>
    <row r="29" spans="1:7" ht="12.75" hidden="1">
      <c r="A29" s="16"/>
      <c r="B29" s="16"/>
      <c r="C29" s="15"/>
      <c r="D29" s="15"/>
      <c r="E29" s="24" t="e">
        <f t="shared" si="0"/>
        <v>#DIV/0!</v>
      </c>
      <c r="F29" s="15"/>
      <c r="G29" s="15"/>
    </row>
    <row r="30" spans="1:7" ht="30" customHeight="1" hidden="1">
      <c r="A30" s="16"/>
      <c r="B30" s="16"/>
      <c r="C30" s="15"/>
      <c r="D30" s="15"/>
      <c r="E30" s="24" t="e">
        <f t="shared" si="0"/>
        <v>#DIV/0!</v>
      </c>
      <c r="F30" s="15"/>
      <c r="G30" s="15"/>
    </row>
    <row r="31" spans="1:7" ht="30" customHeight="1" hidden="1">
      <c r="A31" s="16"/>
      <c r="B31" s="16"/>
      <c r="C31" s="15"/>
      <c r="D31" s="15"/>
      <c r="E31" s="24" t="e">
        <f t="shared" si="0"/>
        <v>#DIV/0!</v>
      </c>
      <c r="F31" s="15"/>
      <c r="G31" s="15"/>
    </row>
    <row r="32" spans="1:7" ht="20.25" customHeight="1">
      <c r="A32" s="13" t="s">
        <v>209</v>
      </c>
      <c r="B32" s="14" t="s">
        <v>4</v>
      </c>
      <c r="C32" s="23">
        <f>C33+C37</f>
        <v>10450</v>
      </c>
      <c r="D32" s="23">
        <f>D33+D37</f>
        <v>1730.55</v>
      </c>
      <c r="E32" s="24">
        <f t="shared" si="0"/>
        <v>16.560287081339713</v>
      </c>
      <c r="F32" s="23">
        <f>F33+F37</f>
        <v>10600</v>
      </c>
      <c r="G32" s="23">
        <f>G33+G37</f>
        <v>10700</v>
      </c>
    </row>
    <row r="33" spans="1:7" ht="20.25" customHeight="1">
      <c r="A33" s="16" t="s">
        <v>210</v>
      </c>
      <c r="B33" s="16" t="s">
        <v>27</v>
      </c>
      <c r="C33" s="15">
        <v>5000</v>
      </c>
      <c r="D33" s="15">
        <v>1712.87</v>
      </c>
      <c r="E33" s="24">
        <f t="shared" si="0"/>
        <v>34.2574</v>
      </c>
      <c r="F33" s="15">
        <v>5100</v>
      </c>
      <c r="G33" s="15">
        <v>5100</v>
      </c>
    </row>
    <row r="34" spans="1:7" ht="29.25" customHeight="1" hidden="1">
      <c r="A34" s="16" t="s">
        <v>125</v>
      </c>
      <c r="B34" s="16" t="s">
        <v>28</v>
      </c>
      <c r="C34" s="15"/>
      <c r="D34" s="15"/>
      <c r="E34" s="24" t="e">
        <f t="shared" si="0"/>
        <v>#DIV/0!</v>
      </c>
      <c r="F34" s="15"/>
      <c r="G34" s="15"/>
    </row>
    <row r="35" spans="1:7" ht="19.5" customHeight="1" hidden="1">
      <c r="A35" s="16" t="s">
        <v>29</v>
      </c>
      <c r="B35" s="16" t="s">
        <v>30</v>
      </c>
      <c r="C35" s="15"/>
      <c r="D35" s="15"/>
      <c r="E35" s="24" t="e">
        <f t="shared" si="0"/>
        <v>#DIV/0!</v>
      </c>
      <c r="F35" s="15"/>
      <c r="G35" s="15"/>
    </row>
    <row r="36" spans="1:7" ht="12.75" hidden="1">
      <c r="A36" s="16" t="s">
        <v>31</v>
      </c>
      <c r="B36" s="16" t="s">
        <v>32</v>
      </c>
      <c r="C36" s="15"/>
      <c r="D36" s="15"/>
      <c r="E36" s="24" t="e">
        <f t="shared" si="0"/>
        <v>#DIV/0!</v>
      </c>
      <c r="F36" s="15"/>
      <c r="G36" s="15"/>
    </row>
    <row r="37" spans="1:7" ht="33" customHeight="1">
      <c r="A37" s="16" t="s">
        <v>211</v>
      </c>
      <c r="B37" s="16" t="s">
        <v>33</v>
      </c>
      <c r="C37" s="15">
        <v>5450</v>
      </c>
      <c r="D37" s="15">
        <v>17.68</v>
      </c>
      <c r="E37" s="24">
        <f t="shared" si="0"/>
        <v>0.32440366972477064</v>
      </c>
      <c r="F37" s="15">
        <v>5500</v>
      </c>
      <c r="G37" s="15">
        <v>5600</v>
      </c>
    </row>
    <row r="38" spans="1:7" ht="39.75" customHeight="1" hidden="1">
      <c r="A38" s="16" t="s">
        <v>126</v>
      </c>
      <c r="B38" s="16" t="s">
        <v>34</v>
      </c>
      <c r="C38" s="15"/>
      <c r="D38" s="15"/>
      <c r="E38" s="24" t="e">
        <f t="shared" si="0"/>
        <v>#DIV/0!</v>
      </c>
      <c r="F38" s="15"/>
      <c r="G38" s="15"/>
    </row>
    <row r="39" spans="1:7" ht="26.25" customHeight="1" hidden="1">
      <c r="A39" s="13" t="s">
        <v>127</v>
      </c>
      <c r="B39" s="14" t="s">
        <v>35</v>
      </c>
      <c r="C39" s="15"/>
      <c r="D39" s="15"/>
      <c r="E39" s="24" t="e">
        <f t="shared" si="0"/>
        <v>#DIV/0!</v>
      </c>
      <c r="F39" s="15"/>
      <c r="G39" s="15"/>
    </row>
    <row r="40" spans="1:7" ht="0.75" customHeight="1" hidden="1">
      <c r="A40" s="16" t="s">
        <v>36</v>
      </c>
      <c r="B40" s="16" t="s">
        <v>37</v>
      </c>
      <c r="C40" s="15"/>
      <c r="D40" s="15"/>
      <c r="E40" s="24" t="e">
        <f t="shared" si="0"/>
        <v>#DIV/0!</v>
      </c>
      <c r="F40" s="15"/>
      <c r="G40" s="15"/>
    </row>
    <row r="41" spans="1:7" ht="31.5" customHeight="1">
      <c r="A41" s="17"/>
      <c r="B41" s="12" t="s">
        <v>38</v>
      </c>
      <c r="C41" s="24">
        <f>C42+C54+C82+C78</f>
        <v>1482</v>
      </c>
      <c r="D41" s="24">
        <f>D42+D54+D82+D78</f>
        <v>313.13</v>
      </c>
      <c r="E41" s="24">
        <f t="shared" si="0"/>
        <v>21.128879892037787</v>
      </c>
      <c r="F41" s="24">
        <f>F42+F54+F82+F78</f>
        <v>1502</v>
      </c>
      <c r="G41" s="24">
        <f>G42+G54+G82+G78</f>
        <v>1512</v>
      </c>
    </row>
    <row r="42" spans="1:7" ht="48" customHeight="1">
      <c r="A42" s="13" t="s">
        <v>184</v>
      </c>
      <c r="B42" s="20" t="s">
        <v>39</v>
      </c>
      <c r="C42" s="23">
        <f>C48+C52+C53</f>
        <v>600</v>
      </c>
      <c r="D42" s="23">
        <f>D48+D52+D53</f>
        <v>128.63</v>
      </c>
      <c r="E42" s="24">
        <f t="shared" si="0"/>
        <v>21.438333333333333</v>
      </c>
      <c r="F42" s="23">
        <f>F48+F52+F53</f>
        <v>600</v>
      </c>
      <c r="G42" s="23">
        <f>G48+G52+G53</f>
        <v>600</v>
      </c>
    </row>
    <row r="43" spans="1:7" ht="1.5" customHeight="1" hidden="1">
      <c r="A43" s="16" t="s">
        <v>128</v>
      </c>
      <c r="B43" s="16" t="s">
        <v>40</v>
      </c>
      <c r="C43" s="15"/>
      <c r="D43" s="15"/>
      <c r="E43" s="24" t="e">
        <f t="shared" si="0"/>
        <v>#DIV/0!</v>
      </c>
      <c r="F43" s="15"/>
      <c r="G43" s="15"/>
    </row>
    <row r="44" spans="1:7" ht="78.75" hidden="1">
      <c r="A44" s="16" t="s">
        <v>41</v>
      </c>
      <c r="B44" s="16" t="s">
        <v>42</v>
      </c>
      <c r="C44" s="15"/>
      <c r="D44" s="15"/>
      <c r="E44" s="24" t="e">
        <f t="shared" si="0"/>
        <v>#DIV/0!</v>
      </c>
      <c r="F44" s="15"/>
      <c r="G44" s="15"/>
    </row>
    <row r="45" spans="1:7" ht="16.5" customHeight="1" hidden="1">
      <c r="A45" s="16" t="s">
        <v>43</v>
      </c>
      <c r="B45" s="16" t="s">
        <v>44</v>
      </c>
      <c r="C45" s="18"/>
      <c r="D45" s="18"/>
      <c r="E45" s="24" t="e">
        <f t="shared" si="0"/>
        <v>#DIV/0!</v>
      </c>
      <c r="F45" s="18"/>
      <c r="G45" s="18"/>
    </row>
    <row r="46" spans="1:7" ht="66" hidden="1">
      <c r="A46" s="16" t="s">
        <v>45</v>
      </c>
      <c r="B46" s="16" t="s">
        <v>46</v>
      </c>
      <c r="C46" s="15"/>
      <c r="D46" s="15"/>
      <c r="E46" s="24" t="e">
        <f t="shared" si="0"/>
        <v>#DIV/0!</v>
      </c>
      <c r="F46" s="15"/>
      <c r="G46" s="15"/>
    </row>
    <row r="47" spans="1:7" ht="66" hidden="1">
      <c r="A47" s="16" t="s">
        <v>47</v>
      </c>
      <c r="B47" s="16" t="s">
        <v>48</v>
      </c>
      <c r="C47" s="15"/>
      <c r="D47" s="15"/>
      <c r="E47" s="24" t="e">
        <f t="shared" si="0"/>
        <v>#DIV/0!</v>
      </c>
      <c r="F47" s="15"/>
      <c r="G47" s="15"/>
    </row>
    <row r="48" spans="1:7" ht="66">
      <c r="A48" s="32" t="s">
        <v>129</v>
      </c>
      <c r="B48" s="32" t="s">
        <v>49</v>
      </c>
      <c r="C48" s="31">
        <v>200</v>
      </c>
      <c r="D48" s="31">
        <v>38.24</v>
      </c>
      <c r="E48" s="24">
        <f t="shared" si="0"/>
        <v>19.12</v>
      </c>
      <c r="F48" s="31">
        <v>200</v>
      </c>
      <c r="G48" s="31">
        <v>200</v>
      </c>
    </row>
    <row r="49" spans="1:7" ht="0.75" customHeight="1">
      <c r="A49" s="32" t="s">
        <v>130</v>
      </c>
      <c r="B49" s="32" t="s">
        <v>50</v>
      </c>
      <c r="C49" s="25"/>
      <c r="D49" s="25"/>
      <c r="E49" s="24" t="e">
        <f t="shared" si="0"/>
        <v>#DIV/0!</v>
      </c>
      <c r="F49" s="25"/>
      <c r="G49" s="25"/>
    </row>
    <row r="50" spans="1:7" ht="33" customHeight="1" hidden="1">
      <c r="A50" s="32" t="s">
        <v>131</v>
      </c>
      <c r="B50" s="32" t="s">
        <v>51</v>
      </c>
      <c r="C50" s="25"/>
      <c r="D50" s="25"/>
      <c r="E50" s="24" t="e">
        <f t="shared" si="0"/>
        <v>#DIV/0!</v>
      </c>
      <c r="F50" s="25"/>
      <c r="G50" s="25"/>
    </row>
    <row r="51" spans="1:7" ht="0.75" customHeight="1" hidden="1">
      <c r="A51" s="32" t="s">
        <v>52</v>
      </c>
      <c r="B51" s="32" t="s">
        <v>53</v>
      </c>
      <c r="C51" s="26"/>
      <c r="D51" s="26"/>
      <c r="E51" s="24" t="e">
        <f t="shared" si="0"/>
        <v>#DIV/0!</v>
      </c>
      <c r="F51" s="26"/>
      <c r="G51" s="26"/>
    </row>
    <row r="52" spans="1:9" ht="63.75" customHeight="1">
      <c r="A52" s="32" t="s">
        <v>132</v>
      </c>
      <c r="B52" s="32" t="s">
        <v>187</v>
      </c>
      <c r="C52" s="31">
        <v>100</v>
      </c>
      <c r="D52" s="31">
        <v>0</v>
      </c>
      <c r="E52" s="24">
        <f t="shared" si="0"/>
        <v>0</v>
      </c>
      <c r="F52" s="31">
        <v>100</v>
      </c>
      <c r="G52" s="31">
        <v>100</v>
      </c>
      <c r="I52" s="8"/>
    </row>
    <row r="53" spans="1:9" ht="78.75" customHeight="1">
      <c r="A53" s="16" t="s">
        <v>188</v>
      </c>
      <c r="B53" s="16" t="s">
        <v>178</v>
      </c>
      <c r="C53" s="15">
        <v>300</v>
      </c>
      <c r="D53" s="15">
        <v>90.39</v>
      </c>
      <c r="E53" s="24">
        <f t="shared" si="0"/>
        <v>30.130000000000003</v>
      </c>
      <c r="F53" s="15">
        <v>300</v>
      </c>
      <c r="G53" s="15">
        <v>300</v>
      </c>
      <c r="I53" s="8"/>
    </row>
    <row r="54" spans="1:9" ht="51" customHeight="1">
      <c r="A54" s="13" t="s">
        <v>190</v>
      </c>
      <c r="B54" s="20" t="s">
        <v>183</v>
      </c>
      <c r="C54" s="23">
        <f>C55</f>
        <v>200</v>
      </c>
      <c r="D54" s="23">
        <f>D55</f>
        <v>46.5</v>
      </c>
      <c r="E54" s="24">
        <f t="shared" si="0"/>
        <v>23.25</v>
      </c>
      <c r="F54" s="23">
        <f>F55</f>
        <v>220</v>
      </c>
      <c r="G54" s="23">
        <f>G55</f>
        <v>230</v>
      </c>
      <c r="I54" s="8"/>
    </row>
    <row r="55" spans="1:9" ht="33" customHeight="1">
      <c r="A55" s="16" t="s">
        <v>186</v>
      </c>
      <c r="B55" s="16" t="s">
        <v>185</v>
      </c>
      <c r="C55" s="15">
        <v>200</v>
      </c>
      <c r="D55" s="15">
        <v>46.5</v>
      </c>
      <c r="E55" s="24">
        <f t="shared" si="0"/>
        <v>23.25</v>
      </c>
      <c r="F55" s="15">
        <v>220</v>
      </c>
      <c r="G55" s="15">
        <v>230</v>
      </c>
      <c r="I55" s="5"/>
    </row>
    <row r="56" spans="1:7" ht="1.5" customHeight="1" hidden="1">
      <c r="A56" s="13" t="s">
        <v>54</v>
      </c>
      <c r="B56" s="14" t="s">
        <v>55</v>
      </c>
      <c r="C56" s="15"/>
      <c r="D56" s="15"/>
      <c r="E56" s="24" t="e">
        <f t="shared" si="0"/>
        <v>#DIV/0!</v>
      </c>
      <c r="F56" s="15"/>
      <c r="G56" s="15"/>
    </row>
    <row r="57" spans="1:7" ht="26.25" hidden="1">
      <c r="A57" s="16" t="s">
        <v>56</v>
      </c>
      <c r="B57" s="16" t="s">
        <v>57</v>
      </c>
      <c r="C57" s="15"/>
      <c r="D57" s="15"/>
      <c r="E57" s="24" t="e">
        <f t="shared" si="0"/>
        <v>#DIV/0!</v>
      </c>
      <c r="F57" s="15"/>
      <c r="G57" s="15"/>
    </row>
    <row r="58" spans="1:7" ht="26.25" hidden="1">
      <c r="A58" s="16" t="s">
        <v>58</v>
      </c>
      <c r="B58" s="16" t="s">
        <v>59</v>
      </c>
      <c r="C58" s="15"/>
      <c r="D58" s="15"/>
      <c r="E58" s="24" t="e">
        <f t="shared" si="0"/>
        <v>#DIV/0!</v>
      </c>
      <c r="F58" s="15"/>
      <c r="G58" s="15"/>
    </row>
    <row r="59" spans="1:7" ht="26.25" hidden="1">
      <c r="A59" s="16" t="s">
        <v>60</v>
      </c>
      <c r="B59" s="16" t="s">
        <v>61</v>
      </c>
      <c r="C59" s="18"/>
      <c r="D59" s="18"/>
      <c r="E59" s="24" t="e">
        <f t="shared" si="0"/>
        <v>#DIV/0!</v>
      </c>
      <c r="F59" s="18"/>
      <c r="G59" s="18"/>
    </row>
    <row r="60" spans="1:7" ht="1.5" customHeight="1" hidden="1">
      <c r="A60" s="16" t="s">
        <v>133</v>
      </c>
      <c r="B60" s="16" t="s">
        <v>62</v>
      </c>
      <c r="C60" s="15"/>
      <c r="D60" s="15"/>
      <c r="E60" s="24" t="e">
        <f t="shared" si="0"/>
        <v>#DIV/0!</v>
      </c>
      <c r="F60" s="15"/>
      <c r="G60" s="15"/>
    </row>
    <row r="61" spans="1:7" ht="30.75" hidden="1">
      <c r="A61" s="13" t="s">
        <v>63</v>
      </c>
      <c r="B61" s="14" t="s">
        <v>64</v>
      </c>
      <c r="C61" s="15"/>
      <c r="D61" s="15"/>
      <c r="E61" s="24" t="e">
        <f t="shared" si="0"/>
        <v>#DIV/0!</v>
      </c>
      <c r="F61" s="15"/>
      <c r="G61" s="15"/>
    </row>
    <row r="62" spans="1:7" ht="27" customHeight="1" hidden="1">
      <c r="A62" s="16" t="s">
        <v>134</v>
      </c>
      <c r="B62" s="16" t="s">
        <v>65</v>
      </c>
      <c r="C62" s="15"/>
      <c r="D62" s="15"/>
      <c r="E62" s="24" t="e">
        <f t="shared" si="0"/>
        <v>#DIV/0!</v>
      </c>
      <c r="F62" s="15"/>
      <c r="G62" s="15"/>
    </row>
    <row r="63" spans="1:7" ht="25.5" customHeight="1" hidden="1">
      <c r="A63" s="16" t="s">
        <v>135</v>
      </c>
      <c r="B63" s="16" t="s">
        <v>66</v>
      </c>
      <c r="C63" s="15"/>
      <c r="D63" s="15"/>
      <c r="E63" s="24" t="e">
        <f t="shared" si="0"/>
        <v>#DIV/0!</v>
      </c>
      <c r="F63" s="15"/>
      <c r="G63" s="15"/>
    </row>
    <row r="64" spans="1:8" ht="44.25" customHeight="1" hidden="1">
      <c r="A64" s="16" t="s">
        <v>136</v>
      </c>
      <c r="B64" s="16" t="s">
        <v>67</v>
      </c>
      <c r="C64" s="15"/>
      <c r="D64" s="15"/>
      <c r="E64" s="24" t="e">
        <f t="shared" si="0"/>
        <v>#DIV/0!</v>
      </c>
      <c r="F64" s="15"/>
      <c r="G64" s="15"/>
      <c r="H64" s="5"/>
    </row>
    <row r="65" spans="1:7" ht="78.75" hidden="1">
      <c r="A65" s="16" t="s">
        <v>68</v>
      </c>
      <c r="B65" s="16" t="s">
        <v>69</v>
      </c>
      <c r="C65" s="18"/>
      <c r="D65" s="18"/>
      <c r="E65" s="24" t="e">
        <f t="shared" si="0"/>
        <v>#DIV/0!</v>
      </c>
      <c r="F65" s="18"/>
      <c r="G65" s="18"/>
    </row>
    <row r="66" spans="1:7" ht="78.75" hidden="1">
      <c r="A66" s="16" t="s">
        <v>70</v>
      </c>
      <c r="B66" s="16" t="s">
        <v>71</v>
      </c>
      <c r="C66" s="15"/>
      <c r="D66" s="15"/>
      <c r="E66" s="24" t="e">
        <f t="shared" si="0"/>
        <v>#DIV/0!</v>
      </c>
      <c r="F66" s="15"/>
      <c r="G66" s="15"/>
    </row>
    <row r="67" spans="1:7" ht="78.75" hidden="1">
      <c r="A67" s="16" t="s">
        <v>72</v>
      </c>
      <c r="B67" s="16" t="s">
        <v>73</v>
      </c>
      <c r="C67" s="15"/>
      <c r="D67" s="15"/>
      <c r="E67" s="24" t="e">
        <f t="shared" si="0"/>
        <v>#DIV/0!</v>
      </c>
      <c r="F67" s="15"/>
      <c r="G67" s="15"/>
    </row>
    <row r="68" spans="1:7" ht="39" hidden="1">
      <c r="A68" s="19" t="s">
        <v>74</v>
      </c>
      <c r="B68" s="20" t="s">
        <v>75</v>
      </c>
      <c r="C68" s="15"/>
      <c r="D68" s="15"/>
      <c r="E68" s="24" t="e">
        <f t="shared" si="0"/>
        <v>#DIV/0!</v>
      </c>
      <c r="F68" s="15"/>
      <c r="G68" s="15"/>
    </row>
    <row r="69" spans="1:7" ht="39" hidden="1">
      <c r="A69" s="16" t="s">
        <v>76</v>
      </c>
      <c r="B69" s="16" t="s">
        <v>77</v>
      </c>
      <c r="C69" s="15"/>
      <c r="D69" s="15"/>
      <c r="E69" s="24" t="e">
        <f t="shared" si="0"/>
        <v>#DIV/0!</v>
      </c>
      <c r="F69" s="15"/>
      <c r="G69" s="15"/>
    </row>
    <row r="70" spans="1:7" ht="43.5" customHeight="1" hidden="1">
      <c r="A70" s="16" t="s">
        <v>137</v>
      </c>
      <c r="B70" s="16" t="s">
        <v>78</v>
      </c>
      <c r="C70" s="15"/>
      <c r="D70" s="15"/>
      <c r="E70" s="24" t="e">
        <f t="shared" si="0"/>
        <v>#DIV/0!</v>
      </c>
      <c r="F70" s="15"/>
      <c r="G70" s="15"/>
    </row>
    <row r="71" spans="1:7" ht="52.5" hidden="1">
      <c r="A71" s="16" t="s">
        <v>138</v>
      </c>
      <c r="B71" s="16" t="s">
        <v>79</v>
      </c>
      <c r="C71" s="15"/>
      <c r="D71" s="15"/>
      <c r="E71" s="24" t="e">
        <f t="shared" si="0"/>
        <v>#DIV/0!</v>
      </c>
      <c r="F71" s="15"/>
      <c r="G71" s="15"/>
    </row>
    <row r="72" spans="1:7" ht="30.75" hidden="1">
      <c r="A72" s="13" t="s">
        <v>139</v>
      </c>
      <c r="B72" s="14" t="s">
        <v>5</v>
      </c>
      <c r="C72" s="15"/>
      <c r="D72" s="15"/>
      <c r="E72" s="24" t="e">
        <f aca="true" t="shared" si="1" ref="E72:E135">D72/C72*100</f>
        <v>#DIV/0!</v>
      </c>
      <c r="F72" s="15"/>
      <c r="G72" s="15"/>
    </row>
    <row r="73" spans="1:7" ht="52.5" hidden="1">
      <c r="A73" s="16" t="s">
        <v>140</v>
      </c>
      <c r="B73" s="16" t="s">
        <v>80</v>
      </c>
      <c r="C73" s="18"/>
      <c r="D73" s="18"/>
      <c r="E73" s="24" t="e">
        <f t="shared" si="1"/>
        <v>#DIV/0!</v>
      </c>
      <c r="F73" s="18"/>
      <c r="G73" s="18"/>
    </row>
    <row r="74" spans="1:7" ht="66" hidden="1">
      <c r="A74" s="16" t="s">
        <v>141</v>
      </c>
      <c r="B74" s="16" t="s">
        <v>81</v>
      </c>
      <c r="C74" s="18"/>
      <c r="D74" s="18"/>
      <c r="E74" s="24" t="e">
        <f t="shared" si="1"/>
        <v>#DIV/0!</v>
      </c>
      <c r="F74" s="18"/>
      <c r="G74" s="18"/>
    </row>
    <row r="75" spans="1:7" ht="78.75" hidden="1">
      <c r="A75" s="16" t="s">
        <v>142</v>
      </c>
      <c r="B75" s="16" t="s">
        <v>82</v>
      </c>
      <c r="C75" s="18"/>
      <c r="D75" s="18"/>
      <c r="E75" s="24" t="e">
        <f t="shared" si="1"/>
        <v>#DIV/0!</v>
      </c>
      <c r="F75" s="18"/>
      <c r="G75" s="18"/>
    </row>
    <row r="76" spans="1:7" ht="39" hidden="1">
      <c r="A76" s="16" t="s">
        <v>143</v>
      </c>
      <c r="B76" s="16" t="s">
        <v>83</v>
      </c>
      <c r="C76" s="15"/>
      <c r="D76" s="15"/>
      <c r="E76" s="24" t="e">
        <f t="shared" si="1"/>
        <v>#DIV/0!</v>
      </c>
      <c r="F76" s="15"/>
      <c r="G76" s="15"/>
    </row>
    <row r="77" spans="1:7" ht="39" hidden="1">
      <c r="A77" s="16" t="s">
        <v>144</v>
      </c>
      <c r="B77" s="16" t="s">
        <v>84</v>
      </c>
      <c r="C77" s="15"/>
      <c r="D77" s="15"/>
      <c r="E77" s="24" t="e">
        <f t="shared" si="1"/>
        <v>#DIV/0!</v>
      </c>
      <c r="F77" s="15"/>
      <c r="G77" s="15"/>
    </row>
    <row r="78" spans="1:7" ht="33" customHeight="1">
      <c r="A78" s="16" t="s">
        <v>191</v>
      </c>
      <c r="B78" s="19" t="s">
        <v>64</v>
      </c>
      <c r="C78" s="23">
        <v>552</v>
      </c>
      <c r="D78" s="23">
        <v>138</v>
      </c>
      <c r="E78" s="24">
        <f t="shared" si="1"/>
        <v>25</v>
      </c>
      <c r="F78" s="23">
        <v>552</v>
      </c>
      <c r="G78" s="23">
        <v>552</v>
      </c>
    </row>
    <row r="79" spans="1:7" ht="12.75" customHeight="1" hidden="1">
      <c r="A79" s="16"/>
      <c r="B79" s="16"/>
      <c r="C79" s="15"/>
      <c r="D79" s="15"/>
      <c r="E79" s="24" t="e">
        <f t="shared" si="1"/>
        <v>#DIV/0!</v>
      </c>
      <c r="F79" s="15"/>
      <c r="G79" s="15"/>
    </row>
    <row r="80" spans="1:7" ht="49.5" customHeight="1">
      <c r="A80" s="16" t="s">
        <v>192</v>
      </c>
      <c r="B80" s="16" t="s">
        <v>73</v>
      </c>
      <c r="C80" s="15">
        <v>552</v>
      </c>
      <c r="D80" s="15">
        <v>138</v>
      </c>
      <c r="E80" s="24">
        <f t="shared" si="1"/>
        <v>25</v>
      </c>
      <c r="F80" s="15">
        <v>552</v>
      </c>
      <c r="G80" s="15">
        <v>552</v>
      </c>
    </row>
    <row r="81" spans="1:7" ht="12.75" hidden="1">
      <c r="A81" s="16"/>
      <c r="B81" s="16"/>
      <c r="C81" s="15"/>
      <c r="D81" s="15"/>
      <c r="E81" s="24" t="e">
        <f t="shared" si="1"/>
        <v>#DIV/0!</v>
      </c>
      <c r="F81" s="15"/>
      <c r="G81" s="15"/>
    </row>
    <row r="82" spans="1:7" ht="15">
      <c r="A82" s="13" t="s">
        <v>145</v>
      </c>
      <c r="B82" s="20" t="s">
        <v>85</v>
      </c>
      <c r="C82" s="23">
        <f>C85</f>
        <v>130</v>
      </c>
      <c r="D82" s="23"/>
      <c r="E82" s="24">
        <f t="shared" si="1"/>
        <v>0</v>
      </c>
      <c r="F82" s="23">
        <f>F85</f>
        <v>130</v>
      </c>
      <c r="G82" s="23">
        <f>G85</f>
        <v>130</v>
      </c>
    </row>
    <row r="83" spans="1:7" ht="24.75" customHeight="1" hidden="1">
      <c r="A83" s="16" t="s">
        <v>146</v>
      </c>
      <c r="B83" s="16" t="s">
        <v>86</v>
      </c>
      <c r="C83" s="18"/>
      <c r="D83" s="18"/>
      <c r="E83" s="24" t="e">
        <f t="shared" si="1"/>
        <v>#DIV/0!</v>
      </c>
      <c r="F83" s="18"/>
      <c r="G83" s="18"/>
    </row>
    <row r="84" spans="1:7" ht="3.75" customHeight="1" hidden="1">
      <c r="A84" s="16" t="s">
        <v>147</v>
      </c>
      <c r="B84" s="16" t="s">
        <v>87</v>
      </c>
      <c r="C84" s="18"/>
      <c r="D84" s="18"/>
      <c r="E84" s="24" t="e">
        <f t="shared" si="1"/>
        <v>#DIV/0!</v>
      </c>
      <c r="F84" s="18"/>
      <c r="G84" s="18"/>
    </row>
    <row r="85" spans="1:7" ht="26.25">
      <c r="A85" s="16" t="s">
        <v>179</v>
      </c>
      <c r="B85" s="16" t="s">
        <v>180</v>
      </c>
      <c r="C85" s="15">
        <v>130</v>
      </c>
      <c r="D85" s="15">
        <v>0</v>
      </c>
      <c r="E85" s="24">
        <f t="shared" si="1"/>
        <v>0</v>
      </c>
      <c r="F85" s="15">
        <v>130</v>
      </c>
      <c r="G85" s="15">
        <v>130</v>
      </c>
    </row>
    <row r="86" spans="1:7" ht="26.25">
      <c r="A86" s="16" t="s">
        <v>182</v>
      </c>
      <c r="B86" s="16" t="s">
        <v>181</v>
      </c>
      <c r="C86" s="15"/>
      <c r="D86" s="15"/>
      <c r="E86" s="24"/>
      <c r="F86" s="15"/>
      <c r="G86" s="15"/>
    </row>
    <row r="87" spans="1:7" ht="21" customHeight="1">
      <c r="A87" s="21" t="s">
        <v>148</v>
      </c>
      <c r="B87" s="22" t="s">
        <v>88</v>
      </c>
      <c r="C87" s="24">
        <f>C88+C105+C125+C109</f>
        <v>21408.3</v>
      </c>
      <c r="D87" s="24">
        <f>D88+D105+D125+D109</f>
        <v>5643.07</v>
      </c>
      <c r="E87" s="24">
        <f t="shared" si="1"/>
        <v>26.359262529019116</v>
      </c>
      <c r="F87" s="24">
        <f>F88+F105+F125+F109</f>
        <v>19204.8</v>
      </c>
      <c r="G87" s="24">
        <f>G88+G105+G109+G125</f>
        <v>19805.7</v>
      </c>
    </row>
    <row r="88" spans="1:7" ht="39">
      <c r="A88" s="13" t="s">
        <v>149</v>
      </c>
      <c r="B88" s="20" t="s">
        <v>89</v>
      </c>
      <c r="C88" s="23">
        <f>C89+C104</f>
        <v>14253.5</v>
      </c>
      <c r="D88" s="23">
        <f>D89+D104</f>
        <v>2850.7</v>
      </c>
      <c r="E88" s="24">
        <f t="shared" si="1"/>
        <v>20</v>
      </c>
      <c r="F88" s="23">
        <f>F89+F104</f>
        <v>14828.7</v>
      </c>
      <c r="G88" s="23">
        <f>G89+G104</f>
        <v>15429.6</v>
      </c>
    </row>
    <row r="89" spans="1:7" ht="33.75" customHeight="1">
      <c r="A89" s="16" t="s">
        <v>150</v>
      </c>
      <c r="B89" s="16" t="s">
        <v>90</v>
      </c>
      <c r="C89" s="31">
        <v>14253.5</v>
      </c>
      <c r="D89" s="31">
        <v>2850.7</v>
      </c>
      <c r="E89" s="24">
        <f t="shared" si="1"/>
        <v>20</v>
      </c>
      <c r="F89" s="31">
        <v>14828.7</v>
      </c>
      <c r="G89" s="31">
        <v>15411.1</v>
      </c>
    </row>
    <row r="90" spans="1:7" ht="2.25" customHeight="1" hidden="1">
      <c r="A90" s="16" t="s">
        <v>151</v>
      </c>
      <c r="B90" s="16" t="s">
        <v>91</v>
      </c>
      <c r="C90" s="15"/>
      <c r="D90" s="15"/>
      <c r="E90" s="24" t="e">
        <f t="shared" si="1"/>
        <v>#DIV/0!</v>
      </c>
      <c r="F90" s="15"/>
      <c r="G90" s="15"/>
    </row>
    <row r="91" spans="1:7" ht="26.25" hidden="1">
      <c r="A91" s="16" t="s">
        <v>152</v>
      </c>
      <c r="B91" s="16" t="s">
        <v>92</v>
      </c>
      <c r="C91" s="15"/>
      <c r="D91" s="15"/>
      <c r="E91" s="24" t="e">
        <f t="shared" si="1"/>
        <v>#DIV/0!</v>
      </c>
      <c r="F91" s="15"/>
      <c r="G91" s="15"/>
    </row>
    <row r="92" spans="1:7" ht="26.25" hidden="1">
      <c r="A92" s="19" t="s">
        <v>153</v>
      </c>
      <c r="B92" s="20" t="s">
        <v>93</v>
      </c>
      <c r="C92" s="15"/>
      <c r="D92" s="15"/>
      <c r="E92" s="24" t="e">
        <f t="shared" si="1"/>
        <v>#DIV/0!</v>
      </c>
      <c r="F92" s="15"/>
      <c r="G92" s="15"/>
    </row>
    <row r="93" spans="1:7" ht="39" hidden="1">
      <c r="A93" s="16" t="s">
        <v>154</v>
      </c>
      <c r="B93" s="16" t="s">
        <v>94</v>
      </c>
      <c r="C93" s="15"/>
      <c r="D93" s="15"/>
      <c r="E93" s="24" t="e">
        <f t="shared" si="1"/>
        <v>#DIV/0!</v>
      </c>
      <c r="F93" s="15"/>
      <c r="G93" s="15"/>
    </row>
    <row r="94" spans="1:7" ht="39" hidden="1">
      <c r="A94" s="16" t="s">
        <v>155</v>
      </c>
      <c r="B94" s="16" t="s">
        <v>95</v>
      </c>
      <c r="C94" s="15"/>
      <c r="D94" s="15"/>
      <c r="E94" s="24" t="e">
        <f t="shared" si="1"/>
        <v>#DIV/0!</v>
      </c>
      <c r="F94" s="15"/>
      <c r="G94" s="15"/>
    </row>
    <row r="95" spans="1:7" ht="66" hidden="1">
      <c r="A95" s="16" t="s">
        <v>156</v>
      </c>
      <c r="B95" s="16" t="s">
        <v>96</v>
      </c>
      <c r="C95" s="15"/>
      <c r="D95" s="15"/>
      <c r="E95" s="24" t="e">
        <f t="shared" si="1"/>
        <v>#DIV/0!</v>
      </c>
      <c r="F95" s="15"/>
      <c r="G95" s="15"/>
    </row>
    <row r="96" spans="1:7" ht="66" hidden="1">
      <c r="A96" s="16" t="s">
        <v>157</v>
      </c>
      <c r="B96" s="16" t="s">
        <v>97</v>
      </c>
      <c r="C96" s="15"/>
      <c r="D96" s="15"/>
      <c r="E96" s="24" t="e">
        <f t="shared" si="1"/>
        <v>#DIV/0!</v>
      </c>
      <c r="F96" s="15"/>
      <c r="G96" s="15"/>
    </row>
    <row r="97" spans="1:7" ht="92.25" hidden="1">
      <c r="A97" s="16" t="s">
        <v>158</v>
      </c>
      <c r="B97" s="16" t="s">
        <v>98</v>
      </c>
      <c r="C97" s="15"/>
      <c r="D97" s="15"/>
      <c r="E97" s="24" t="e">
        <f t="shared" si="1"/>
        <v>#DIV/0!</v>
      </c>
      <c r="F97" s="15"/>
      <c r="G97" s="15"/>
    </row>
    <row r="98" spans="1:7" ht="39" hidden="1">
      <c r="A98" s="16" t="s">
        <v>159</v>
      </c>
      <c r="B98" s="16" t="s">
        <v>99</v>
      </c>
      <c r="C98" s="15"/>
      <c r="D98" s="15"/>
      <c r="E98" s="24" t="e">
        <f t="shared" si="1"/>
        <v>#DIV/0!</v>
      </c>
      <c r="F98" s="15"/>
      <c r="G98" s="15"/>
    </row>
    <row r="99" spans="1:7" ht="39" hidden="1">
      <c r="A99" s="16" t="s">
        <v>160</v>
      </c>
      <c r="B99" s="16" t="s">
        <v>100</v>
      </c>
      <c r="C99" s="15"/>
      <c r="D99" s="15"/>
      <c r="E99" s="24" t="e">
        <f t="shared" si="1"/>
        <v>#DIV/0!</v>
      </c>
      <c r="F99" s="15"/>
      <c r="G99" s="15"/>
    </row>
    <row r="100" spans="1:7" ht="78.75" hidden="1">
      <c r="A100" s="16" t="s">
        <v>101</v>
      </c>
      <c r="B100" s="16" t="s">
        <v>102</v>
      </c>
      <c r="C100" s="15"/>
      <c r="D100" s="15"/>
      <c r="E100" s="24" t="e">
        <f t="shared" si="1"/>
        <v>#DIV/0!</v>
      </c>
      <c r="F100" s="15"/>
      <c r="G100" s="15"/>
    </row>
    <row r="101" spans="1:7" ht="78.75" hidden="1">
      <c r="A101" s="16" t="s">
        <v>161</v>
      </c>
      <c r="B101" s="16" t="s">
        <v>103</v>
      </c>
      <c r="C101" s="15"/>
      <c r="D101" s="15"/>
      <c r="E101" s="24" t="e">
        <f t="shared" si="1"/>
        <v>#DIV/0!</v>
      </c>
      <c r="F101" s="15"/>
      <c r="G101" s="15"/>
    </row>
    <row r="102" spans="1:7" ht="20.25" customHeight="1" hidden="1">
      <c r="A102" s="16" t="s">
        <v>162</v>
      </c>
      <c r="B102" s="16" t="s">
        <v>104</v>
      </c>
      <c r="C102" s="15"/>
      <c r="D102" s="15"/>
      <c r="E102" s="24" t="e">
        <f t="shared" si="1"/>
        <v>#DIV/0!</v>
      </c>
      <c r="F102" s="15"/>
      <c r="G102" s="15"/>
    </row>
    <row r="103" spans="1:7" ht="12.75" hidden="1">
      <c r="A103" s="16" t="s">
        <v>163</v>
      </c>
      <c r="B103" s="16" t="s">
        <v>105</v>
      </c>
      <c r="C103" s="15"/>
      <c r="D103" s="15"/>
      <c r="E103" s="24" t="e">
        <f t="shared" si="1"/>
        <v>#DIV/0!</v>
      </c>
      <c r="F103" s="15"/>
      <c r="G103" s="15"/>
    </row>
    <row r="104" spans="1:7" ht="33" customHeight="1">
      <c r="A104" s="16" t="s">
        <v>150</v>
      </c>
      <c r="B104" s="16" t="s">
        <v>90</v>
      </c>
      <c r="C104" s="15">
        <v>0</v>
      </c>
      <c r="D104" s="15"/>
      <c r="E104" s="24"/>
      <c r="F104" s="15">
        <v>0</v>
      </c>
      <c r="G104" s="15">
        <v>18.5</v>
      </c>
    </row>
    <row r="105" spans="1:7" ht="26.25">
      <c r="A105" s="19" t="s">
        <v>224</v>
      </c>
      <c r="B105" s="20" t="s">
        <v>106</v>
      </c>
      <c r="C105" s="23">
        <f>C106+C107</f>
        <v>826</v>
      </c>
      <c r="D105" s="23">
        <f>D106+D107</f>
        <v>211.66</v>
      </c>
      <c r="E105" s="24">
        <f t="shared" si="1"/>
        <v>25.62469733656174</v>
      </c>
      <c r="F105" s="23">
        <f>F106+F107</f>
        <v>794.5</v>
      </c>
      <c r="G105" s="23">
        <f>G106+G107</f>
        <v>794.5</v>
      </c>
    </row>
    <row r="106" spans="1:7" ht="26.25">
      <c r="A106" s="9" t="s">
        <v>220</v>
      </c>
      <c r="B106" s="3" t="s">
        <v>7</v>
      </c>
      <c r="C106" s="15">
        <v>592.3</v>
      </c>
      <c r="D106" s="15">
        <v>148.06</v>
      </c>
      <c r="E106" s="24">
        <f t="shared" si="1"/>
        <v>24.99746749957792</v>
      </c>
      <c r="F106" s="15">
        <v>560.8</v>
      </c>
      <c r="G106" s="15">
        <v>560.8</v>
      </c>
    </row>
    <row r="107" spans="1:7" ht="39">
      <c r="A107" s="16" t="s">
        <v>221</v>
      </c>
      <c r="B107" s="16" t="s">
        <v>107</v>
      </c>
      <c r="C107" s="15">
        <v>233.7</v>
      </c>
      <c r="D107" s="15">
        <v>63.6</v>
      </c>
      <c r="E107" s="24">
        <f t="shared" si="1"/>
        <v>27.214377406931966</v>
      </c>
      <c r="F107" s="15">
        <v>233.7</v>
      </c>
      <c r="G107" s="15">
        <v>233.7</v>
      </c>
    </row>
    <row r="108" spans="1:7" ht="39" hidden="1">
      <c r="A108" s="16" t="s">
        <v>164</v>
      </c>
      <c r="B108" s="16" t="s">
        <v>108</v>
      </c>
      <c r="C108" s="15"/>
      <c r="D108" s="15"/>
      <c r="E108" s="24" t="e">
        <f t="shared" si="1"/>
        <v>#DIV/0!</v>
      </c>
      <c r="F108" s="15"/>
      <c r="G108" s="15"/>
    </row>
    <row r="109" spans="1:7" ht="19.5" customHeight="1">
      <c r="A109" s="19" t="s">
        <v>219</v>
      </c>
      <c r="B109" s="19" t="s">
        <v>194</v>
      </c>
      <c r="C109" s="23">
        <f>C110+C123</f>
        <v>4414.799999999999</v>
      </c>
      <c r="D109" s="23">
        <f>D110+D123</f>
        <v>2307.19</v>
      </c>
      <c r="E109" s="24">
        <f t="shared" si="1"/>
        <v>52.260351544803854</v>
      </c>
      <c r="F109" s="23">
        <v>2114.6</v>
      </c>
      <c r="G109" s="23">
        <v>2114.6</v>
      </c>
    </row>
    <row r="110" spans="1:7" ht="18" customHeight="1">
      <c r="A110" s="16" t="s">
        <v>218</v>
      </c>
      <c r="B110" s="16" t="s">
        <v>194</v>
      </c>
      <c r="C110" s="15">
        <v>2114.6</v>
      </c>
      <c r="D110" s="15">
        <v>1617.13</v>
      </c>
      <c r="E110" s="24">
        <f t="shared" si="1"/>
        <v>76.4745105457297</v>
      </c>
      <c r="F110" s="15">
        <v>2114.6</v>
      </c>
      <c r="G110" s="15">
        <v>2114.6</v>
      </c>
    </row>
    <row r="111" spans="1:7" ht="9" customHeight="1" hidden="1">
      <c r="A111" s="16"/>
      <c r="B111" s="30"/>
      <c r="C111" s="15"/>
      <c r="D111" s="15"/>
      <c r="E111" s="24" t="e">
        <f t="shared" si="1"/>
        <v>#DIV/0!</v>
      </c>
      <c r="F111" s="15"/>
      <c r="G111" s="15"/>
    </row>
    <row r="112" spans="1:7" ht="12.75" hidden="1">
      <c r="A112" s="16"/>
      <c r="B112" s="3"/>
      <c r="C112" s="27"/>
      <c r="D112" s="27"/>
      <c r="E112" s="24" t="e">
        <f t="shared" si="1"/>
        <v>#DIV/0!</v>
      </c>
      <c r="F112" s="27"/>
      <c r="G112" s="27"/>
    </row>
    <row r="113" spans="1:7" ht="39" hidden="1">
      <c r="A113" s="16" t="s">
        <v>109</v>
      </c>
      <c r="B113" s="16" t="s">
        <v>110</v>
      </c>
      <c r="C113" s="15"/>
      <c r="D113" s="15"/>
      <c r="E113" s="24" t="e">
        <f t="shared" si="1"/>
        <v>#DIV/0!</v>
      </c>
      <c r="F113" s="15"/>
      <c r="G113" s="15"/>
    </row>
    <row r="114" spans="1:7" ht="12.75" hidden="1">
      <c r="A114" s="19" t="s">
        <v>165</v>
      </c>
      <c r="B114" s="20" t="s">
        <v>111</v>
      </c>
      <c r="C114" s="15"/>
      <c r="D114" s="15"/>
      <c r="E114" s="24" t="e">
        <f t="shared" si="1"/>
        <v>#DIV/0!</v>
      </c>
      <c r="F114" s="15"/>
      <c r="G114" s="15"/>
    </row>
    <row r="115" spans="1:7" ht="66" hidden="1">
      <c r="A115" s="16" t="s">
        <v>166</v>
      </c>
      <c r="B115" s="16" t="s">
        <v>112</v>
      </c>
      <c r="C115" s="15"/>
      <c r="D115" s="15"/>
      <c r="E115" s="24" t="e">
        <f t="shared" si="1"/>
        <v>#DIV/0!</v>
      </c>
      <c r="F115" s="15"/>
      <c r="G115" s="15"/>
    </row>
    <row r="116" spans="1:7" ht="66" hidden="1">
      <c r="A116" s="16" t="s">
        <v>167</v>
      </c>
      <c r="B116" s="16" t="s">
        <v>113</v>
      </c>
      <c r="C116" s="15"/>
      <c r="D116" s="15"/>
      <c r="E116" s="24" t="e">
        <f t="shared" si="1"/>
        <v>#DIV/0!</v>
      </c>
      <c r="F116" s="15"/>
      <c r="G116" s="15"/>
    </row>
    <row r="117" spans="1:7" ht="26.25" hidden="1">
      <c r="A117" s="16" t="s">
        <v>168</v>
      </c>
      <c r="B117" s="16" t="s">
        <v>114</v>
      </c>
      <c r="C117" s="15"/>
      <c r="D117" s="15"/>
      <c r="E117" s="24" t="e">
        <f t="shared" si="1"/>
        <v>#DIV/0!</v>
      </c>
      <c r="F117" s="15"/>
      <c r="G117" s="15"/>
    </row>
    <row r="118" spans="1:7" ht="26.25" hidden="1">
      <c r="A118" s="16" t="s">
        <v>169</v>
      </c>
      <c r="B118" s="16" t="s">
        <v>115</v>
      </c>
      <c r="C118" s="15"/>
      <c r="D118" s="15"/>
      <c r="E118" s="24" t="e">
        <f t="shared" si="1"/>
        <v>#DIV/0!</v>
      </c>
      <c r="F118" s="15"/>
      <c r="G118" s="15"/>
    </row>
    <row r="119" spans="1:7" ht="21" customHeight="1" hidden="1">
      <c r="A119" s="19" t="s">
        <v>170</v>
      </c>
      <c r="B119" s="20" t="s">
        <v>116</v>
      </c>
      <c r="C119" s="15"/>
      <c r="D119" s="15"/>
      <c r="E119" s="24" t="e">
        <f t="shared" si="1"/>
        <v>#DIV/0!</v>
      </c>
      <c r="F119" s="15"/>
      <c r="G119" s="15"/>
    </row>
    <row r="120" spans="1:7" ht="26.25" hidden="1">
      <c r="A120" s="16" t="s">
        <v>171</v>
      </c>
      <c r="B120" s="16" t="s">
        <v>117</v>
      </c>
      <c r="C120" s="15"/>
      <c r="D120" s="15"/>
      <c r="E120" s="24" t="e">
        <f t="shared" si="1"/>
        <v>#DIV/0!</v>
      </c>
      <c r="F120" s="15"/>
      <c r="G120" s="15"/>
    </row>
    <row r="121" spans="1:7" ht="92.25" hidden="1">
      <c r="A121" s="19" t="s">
        <v>172</v>
      </c>
      <c r="B121" s="20" t="s">
        <v>118</v>
      </c>
      <c r="C121" s="18"/>
      <c r="D121" s="18"/>
      <c r="E121" s="24" t="e">
        <f t="shared" si="1"/>
        <v>#DIV/0!</v>
      </c>
      <c r="F121" s="18"/>
      <c r="G121" s="18"/>
    </row>
    <row r="122" spans="1:7" ht="39" hidden="1">
      <c r="A122" s="16" t="s">
        <v>173</v>
      </c>
      <c r="B122" s="16" t="s">
        <v>119</v>
      </c>
      <c r="C122" s="18"/>
      <c r="D122" s="18"/>
      <c r="E122" s="24" t="e">
        <f t="shared" si="1"/>
        <v>#DIV/0!</v>
      </c>
      <c r="F122" s="18"/>
      <c r="G122" s="18"/>
    </row>
    <row r="123" spans="1:7" ht="12.75" hidden="1">
      <c r="A123" s="16"/>
      <c r="B123" s="16"/>
      <c r="C123" s="18">
        <v>2300.2</v>
      </c>
      <c r="D123" s="18">
        <v>690.06</v>
      </c>
      <c r="E123" s="24">
        <f t="shared" si="1"/>
        <v>30</v>
      </c>
      <c r="F123" s="18"/>
      <c r="G123" s="18"/>
    </row>
    <row r="124" spans="1:7" ht="12.75" hidden="1">
      <c r="A124" s="16"/>
      <c r="B124" s="16"/>
      <c r="C124" s="18"/>
      <c r="D124" s="18"/>
      <c r="E124" s="24" t="e">
        <f t="shared" si="1"/>
        <v>#DIV/0!</v>
      </c>
      <c r="F124" s="18"/>
      <c r="G124" s="18"/>
    </row>
    <row r="125" spans="1:7" ht="21.75" customHeight="1">
      <c r="A125" s="19" t="s">
        <v>223</v>
      </c>
      <c r="B125" s="19" t="s">
        <v>111</v>
      </c>
      <c r="C125" s="28">
        <f>C127+C128+C129+C130+C131</f>
        <v>1914</v>
      </c>
      <c r="D125" s="28">
        <f>D127+D128+D129+D130+D131</f>
        <v>273.52</v>
      </c>
      <c r="E125" s="24">
        <f t="shared" si="1"/>
        <v>14.290491118077325</v>
      </c>
      <c r="F125" s="28">
        <f>F127+F128+F129+F130+F131</f>
        <v>1467</v>
      </c>
      <c r="G125" s="28">
        <f>G127+G128+G129+G130+G131</f>
        <v>1467</v>
      </c>
    </row>
    <row r="126" spans="1:7" ht="19.5" customHeight="1" hidden="1">
      <c r="A126" s="19"/>
      <c r="B126" s="19"/>
      <c r="C126" s="28"/>
      <c r="D126" s="28"/>
      <c r="E126" s="24" t="e">
        <f t="shared" si="1"/>
        <v>#DIV/0!</v>
      </c>
      <c r="F126" s="28"/>
      <c r="G126" s="28"/>
    </row>
    <row r="127" spans="1:7" ht="31.5" customHeight="1">
      <c r="A127" s="16" t="s">
        <v>222</v>
      </c>
      <c r="B127" s="16" t="s">
        <v>197</v>
      </c>
      <c r="C127" s="34">
        <v>1914</v>
      </c>
      <c r="D127" s="34">
        <v>273.52</v>
      </c>
      <c r="E127" s="24">
        <f t="shared" si="1"/>
        <v>14.290491118077325</v>
      </c>
      <c r="F127" s="34">
        <v>1467</v>
      </c>
      <c r="G127" s="34">
        <v>1467</v>
      </c>
    </row>
    <row r="128" spans="1:7" ht="0.75" customHeight="1" hidden="1">
      <c r="A128" s="16" t="s">
        <v>165</v>
      </c>
      <c r="B128" s="16" t="s">
        <v>193</v>
      </c>
      <c r="C128" s="29"/>
      <c r="D128" s="29"/>
      <c r="E128" s="24" t="e">
        <f t="shared" si="1"/>
        <v>#DIV/0!</v>
      </c>
      <c r="F128" s="29"/>
      <c r="G128" s="29"/>
    </row>
    <row r="129" spans="1:7" ht="27" customHeight="1" hidden="1">
      <c r="A129" s="16" t="s">
        <v>165</v>
      </c>
      <c r="B129" s="16" t="s">
        <v>195</v>
      </c>
      <c r="C129" s="29"/>
      <c r="D129" s="29"/>
      <c r="E129" s="24" t="e">
        <f t="shared" si="1"/>
        <v>#DIV/0!</v>
      </c>
      <c r="F129" s="29"/>
      <c r="G129" s="29"/>
    </row>
    <row r="130" spans="1:7" ht="18" customHeight="1">
      <c r="A130" s="16" t="s">
        <v>165</v>
      </c>
      <c r="B130" s="16" t="s">
        <v>196</v>
      </c>
      <c r="C130" s="29"/>
      <c r="D130" s="29"/>
      <c r="E130" s="24"/>
      <c r="F130" s="29">
        <v>0</v>
      </c>
      <c r="G130" s="29">
        <v>0</v>
      </c>
    </row>
    <row r="131" spans="1:7" ht="2.25" customHeight="1" hidden="1">
      <c r="A131" s="16"/>
      <c r="B131" s="16"/>
      <c r="C131" s="29"/>
      <c r="D131" s="29"/>
      <c r="E131" s="24" t="e">
        <f t="shared" si="1"/>
        <v>#DIV/0!</v>
      </c>
      <c r="F131" s="29"/>
      <c r="G131" s="29"/>
    </row>
    <row r="132" spans="1:7" ht="52.5" hidden="1">
      <c r="A132" s="19" t="s">
        <v>174</v>
      </c>
      <c r="B132" s="20" t="s">
        <v>120</v>
      </c>
      <c r="C132" s="18"/>
      <c r="D132" s="18"/>
      <c r="E132" s="24" t="e">
        <f t="shared" si="1"/>
        <v>#DIV/0!</v>
      </c>
      <c r="F132" s="18"/>
      <c r="G132" s="18"/>
    </row>
    <row r="133" spans="1:7" ht="39" hidden="1">
      <c r="A133" s="16" t="s">
        <v>175</v>
      </c>
      <c r="B133" s="16" t="s">
        <v>121</v>
      </c>
      <c r="C133" s="18"/>
      <c r="D133" s="18"/>
      <c r="E133" s="24" t="e">
        <f t="shared" si="1"/>
        <v>#DIV/0!</v>
      </c>
      <c r="F133" s="18"/>
      <c r="G133" s="18"/>
    </row>
    <row r="134" spans="1:7" ht="52.5" hidden="1">
      <c r="A134" s="16" t="s">
        <v>176</v>
      </c>
      <c r="B134" s="16" t="s">
        <v>122</v>
      </c>
      <c r="C134" s="18"/>
      <c r="D134" s="18"/>
      <c r="E134" s="24" t="e">
        <f t="shared" si="1"/>
        <v>#DIV/0!</v>
      </c>
      <c r="F134" s="18"/>
      <c r="G134" s="18"/>
    </row>
    <row r="135" spans="1:7" ht="30" customHeight="1">
      <c r="A135" s="17"/>
      <c r="B135" s="11" t="s">
        <v>123</v>
      </c>
      <c r="C135" s="24">
        <f>C87+C7</f>
        <v>40771.3</v>
      </c>
      <c r="D135" s="24">
        <f>D87+D7</f>
        <v>9076.05</v>
      </c>
      <c r="E135" s="24">
        <f t="shared" si="1"/>
        <v>22.260879589318954</v>
      </c>
      <c r="F135" s="24">
        <f>F87+F7</f>
        <v>39138</v>
      </c>
      <c r="G135" s="24">
        <f>G87+G7</f>
        <v>40118.9</v>
      </c>
    </row>
  </sheetData>
  <sheetProtection/>
  <mergeCells count="4">
    <mergeCell ref="B1:C1"/>
    <mergeCell ref="A2:C2"/>
    <mergeCell ref="B3:C3"/>
    <mergeCell ref="A5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25.7109375" style="1" customWidth="1"/>
    <col min="2" max="2" width="41.00390625" style="1" customWidth="1"/>
    <col min="3" max="3" width="11.28125" style="1" customWidth="1"/>
    <col min="4" max="4" width="11.57421875" style="1" customWidth="1"/>
    <col min="5" max="5" width="9.28125" style="1" customWidth="1"/>
    <col min="6" max="16384" width="9.140625" style="1" customWidth="1"/>
  </cols>
  <sheetData>
    <row r="1" spans="1:5" ht="18" customHeight="1">
      <c r="A1" s="6" t="s">
        <v>227</v>
      </c>
      <c r="B1" s="38" t="s">
        <v>6</v>
      </c>
      <c r="C1" s="38"/>
      <c r="D1" s="2"/>
      <c r="E1" s="2"/>
    </row>
    <row r="2" spans="1:5" ht="12.75">
      <c r="A2" s="38" t="s">
        <v>0</v>
      </c>
      <c r="B2" s="38"/>
      <c r="C2" s="38"/>
      <c r="D2" s="2"/>
      <c r="E2" s="2"/>
    </row>
    <row r="3" spans="1:5" ht="11.25" customHeight="1">
      <c r="A3" s="4"/>
      <c r="B3" s="42" t="s">
        <v>243</v>
      </c>
      <c r="C3" s="42"/>
      <c r="D3" s="42"/>
      <c r="E3" s="33"/>
    </row>
    <row r="4" spans="1:5" ht="13.5" customHeight="1">
      <c r="A4" s="6"/>
      <c r="B4" s="43" t="s">
        <v>225</v>
      </c>
      <c r="C4" s="43"/>
      <c r="D4" s="43"/>
      <c r="E4" s="6"/>
    </row>
    <row r="5" spans="1:5" ht="33" customHeight="1">
      <c r="A5" s="41" t="s">
        <v>228</v>
      </c>
      <c r="B5" s="41"/>
      <c r="C5" s="41"/>
      <c r="D5" s="41"/>
      <c r="E5" s="41"/>
    </row>
    <row r="6" spans="1:5" ht="71.25" customHeight="1">
      <c r="A6" s="10" t="s">
        <v>8</v>
      </c>
      <c r="B6" s="10" t="s">
        <v>9</v>
      </c>
      <c r="C6" s="10" t="s">
        <v>198</v>
      </c>
      <c r="D6" s="10" t="s">
        <v>229</v>
      </c>
      <c r="E6" s="10" t="s">
        <v>226</v>
      </c>
    </row>
    <row r="7" spans="1:5" ht="42">
      <c r="A7" s="11"/>
      <c r="B7" s="12" t="s">
        <v>10</v>
      </c>
      <c r="C7" s="24">
        <f>C8+C41</f>
        <v>19477.6</v>
      </c>
      <c r="D7" s="24">
        <f>D8+D41</f>
        <v>11286.09</v>
      </c>
      <c r="E7" s="24">
        <f>D7/C7*100</f>
        <v>57.943945866020464</v>
      </c>
    </row>
    <row r="8" spans="1:5" ht="22.5" customHeight="1">
      <c r="A8" s="11"/>
      <c r="B8" s="12" t="s">
        <v>11</v>
      </c>
      <c r="C8" s="24">
        <f>C9+C17+C22+C25+C32</f>
        <v>17995.6</v>
      </c>
      <c r="D8" s="24">
        <f>D9+D17+D22+D25+D32</f>
        <v>10377.27</v>
      </c>
      <c r="E8" s="24">
        <f aca="true" t="shared" si="0" ref="E8:E71">D8/C8*100</f>
        <v>57.665596034586244</v>
      </c>
    </row>
    <row r="9" spans="1:5" ht="25.5" customHeight="1">
      <c r="A9" s="35" t="s">
        <v>201</v>
      </c>
      <c r="B9" s="14" t="s">
        <v>1</v>
      </c>
      <c r="C9" s="23">
        <f>C10</f>
        <v>3524.6</v>
      </c>
      <c r="D9" s="23">
        <f>D10</f>
        <v>2711.93</v>
      </c>
      <c r="E9" s="24">
        <f t="shared" si="0"/>
        <v>76.94291550814276</v>
      </c>
    </row>
    <row r="10" spans="1:5" ht="81" customHeight="1">
      <c r="A10" s="16" t="s">
        <v>216</v>
      </c>
      <c r="B10" s="16" t="s">
        <v>12</v>
      </c>
      <c r="C10" s="15">
        <v>3524.6</v>
      </c>
      <c r="D10" s="15">
        <v>2711.93</v>
      </c>
      <c r="E10" s="24">
        <f t="shared" si="0"/>
        <v>76.94291550814276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24" t="e">
        <f t="shared" si="0"/>
        <v>#DIV/0!</v>
      </c>
    </row>
    <row r="12" spans="1:5" ht="52.5" hidden="1">
      <c r="A12" s="16" t="s">
        <v>14</v>
      </c>
      <c r="B12" s="16" t="s">
        <v>15</v>
      </c>
      <c r="C12" s="15"/>
      <c r="D12" s="15"/>
      <c r="E12" s="24" t="e">
        <f t="shared" si="0"/>
        <v>#DIV/0!</v>
      </c>
    </row>
    <row r="13" spans="1:5" ht="46.5" hidden="1">
      <c r="A13" s="13" t="s">
        <v>16</v>
      </c>
      <c r="B13" s="14" t="s">
        <v>17</v>
      </c>
      <c r="C13" s="15"/>
      <c r="D13" s="15"/>
      <c r="E13" s="24" t="e">
        <f t="shared" si="0"/>
        <v>#DIV/0!</v>
      </c>
    </row>
    <row r="14" spans="1:5" ht="78.75" hidden="1">
      <c r="A14" s="16" t="s">
        <v>18</v>
      </c>
      <c r="B14" s="16" t="s">
        <v>19</v>
      </c>
      <c r="C14" s="15"/>
      <c r="D14" s="15"/>
      <c r="E14" s="24" t="e">
        <f t="shared" si="0"/>
        <v>#DIV/0!</v>
      </c>
    </row>
    <row r="15" spans="1:5" ht="92.25" hidden="1">
      <c r="A15" s="16" t="s">
        <v>20</v>
      </c>
      <c r="B15" s="16" t="s">
        <v>21</v>
      </c>
      <c r="C15" s="15"/>
      <c r="D15" s="15"/>
      <c r="E15" s="24" t="e">
        <f t="shared" si="0"/>
        <v>#DIV/0!</v>
      </c>
    </row>
    <row r="16" spans="1:5" ht="78.75" hidden="1">
      <c r="A16" s="16" t="s">
        <v>22</v>
      </c>
      <c r="B16" s="16" t="s">
        <v>23</v>
      </c>
      <c r="C16" s="15"/>
      <c r="D16" s="15"/>
      <c r="E16" s="24" t="e">
        <f t="shared" si="0"/>
        <v>#DIV/0!</v>
      </c>
    </row>
    <row r="17" spans="1:5" ht="46.5">
      <c r="A17" s="35" t="s">
        <v>202</v>
      </c>
      <c r="B17" s="14" t="s">
        <v>17</v>
      </c>
      <c r="C17" s="23">
        <f>C18+C19+C20</f>
        <v>2520</v>
      </c>
      <c r="D17" s="23">
        <v>1854.14</v>
      </c>
      <c r="E17" s="24">
        <f t="shared" si="0"/>
        <v>73.57698412698413</v>
      </c>
    </row>
    <row r="18" spans="1:5" ht="70.5" customHeight="1">
      <c r="A18" s="16" t="s">
        <v>212</v>
      </c>
      <c r="B18" s="16" t="s">
        <v>19</v>
      </c>
      <c r="C18" s="15">
        <v>520</v>
      </c>
      <c r="D18" s="15">
        <v>814.76</v>
      </c>
      <c r="E18" s="24">
        <f t="shared" si="0"/>
        <v>156.68461538461537</v>
      </c>
    </row>
    <row r="19" spans="1:5" ht="78" customHeight="1" hidden="1">
      <c r="A19" s="16" t="s">
        <v>177</v>
      </c>
      <c r="B19" s="16" t="s">
        <v>21</v>
      </c>
      <c r="C19" s="15"/>
      <c r="D19" s="15"/>
      <c r="E19" s="24" t="e">
        <f t="shared" si="0"/>
        <v>#DIV/0!</v>
      </c>
    </row>
    <row r="20" spans="1:5" ht="76.5" customHeight="1">
      <c r="A20" s="16" t="s">
        <v>203</v>
      </c>
      <c r="B20" s="16" t="s">
        <v>23</v>
      </c>
      <c r="C20" s="15">
        <v>2000</v>
      </c>
      <c r="D20" s="15">
        <v>1039.37</v>
      </c>
      <c r="E20" s="24">
        <f t="shared" si="0"/>
        <v>51.96849999999999</v>
      </c>
    </row>
    <row r="21" spans="1:5" ht="12" customHeight="1" hidden="1">
      <c r="A21" s="16"/>
      <c r="B21" s="16"/>
      <c r="C21" s="15"/>
      <c r="D21" s="15"/>
      <c r="E21" s="24" t="e">
        <f t="shared" si="0"/>
        <v>#DIV/0!</v>
      </c>
    </row>
    <row r="22" spans="1:5" ht="27.75" customHeight="1">
      <c r="A22" s="35" t="s">
        <v>213</v>
      </c>
      <c r="B22" s="14" t="s">
        <v>2</v>
      </c>
      <c r="C22" s="23">
        <f>C23</f>
        <v>1</v>
      </c>
      <c r="D22" s="23"/>
      <c r="E22" s="24">
        <f t="shared" si="0"/>
        <v>0</v>
      </c>
    </row>
    <row r="23" spans="1:5" ht="18" customHeight="1">
      <c r="A23" s="16" t="s">
        <v>204</v>
      </c>
      <c r="B23" s="16" t="s">
        <v>2</v>
      </c>
      <c r="C23" s="15">
        <v>1</v>
      </c>
      <c r="D23" s="15"/>
      <c r="E23" s="24">
        <f t="shared" si="0"/>
        <v>0</v>
      </c>
    </row>
    <row r="24" spans="1:5" ht="0" customHeight="1" hidden="1">
      <c r="A24" s="16" t="s">
        <v>205</v>
      </c>
      <c r="B24" s="16" t="s">
        <v>24</v>
      </c>
      <c r="C24" s="15"/>
      <c r="D24" s="15"/>
      <c r="E24" s="24" t="e">
        <f t="shared" si="0"/>
        <v>#DIV/0!</v>
      </c>
    </row>
    <row r="25" spans="1:5" ht="30.75" customHeight="1">
      <c r="A25" s="35" t="s">
        <v>206</v>
      </c>
      <c r="B25" s="14" t="s">
        <v>3</v>
      </c>
      <c r="C25" s="23">
        <f>C26+C27</f>
        <v>1500</v>
      </c>
      <c r="D25" s="23">
        <f>D26+D27</f>
        <v>260.3</v>
      </c>
      <c r="E25" s="24">
        <f t="shared" si="0"/>
        <v>17.353333333333335</v>
      </c>
    </row>
    <row r="26" spans="1:5" ht="55.5" customHeight="1">
      <c r="A26" s="16" t="s">
        <v>207</v>
      </c>
      <c r="B26" s="16" t="s">
        <v>25</v>
      </c>
      <c r="C26" s="15">
        <v>1000</v>
      </c>
      <c r="D26" s="15">
        <v>255.2</v>
      </c>
      <c r="E26" s="24">
        <f t="shared" si="0"/>
        <v>25.52</v>
      </c>
    </row>
    <row r="27" spans="1:5" ht="54" customHeight="1">
      <c r="A27" s="16" t="s">
        <v>208</v>
      </c>
      <c r="B27" s="16" t="s">
        <v>26</v>
      </c>
      <c r="C27" s="15">
        <v>500</v>
      </c>
      <c r="D27" s="15">
        <v>5.1</v>
      </c>
      <c r="E27" s="24">
        <f t="shared" si="0"/>
        <v>1.0199999999999998</v>
      </c>
    </row>
    <row r="28" spans="1:5" ht="15" hidden="1">
      <c r="A28" s="13"/>
      <c r="B28" s="14"/>
      <c r="C28" s="23"/>
      <c r="D28" s="23"/>
      <c r="E28" s="24" t="e">
        <f t="shared" si="0"/>
        <v>#DIV/0!</v>
      </c>
    </row>
    <row r="29" spans="1:5" ht="12.75" hidden="1">
      <c r="A29" s="16"/>
      <c r="B29" s="16"/>
      <c r="C29" s="15"/>
      <c r="D29" s="15"/>
      <c r="E29" s="24" t="e">
        <f t="shared" si="0"/>
        <v>#DIV/0!</v>
      </c>
    </row>
    <row r="30" spans="1:5" ht="30" customHeight="1" hidden="1">
      <c r="A30" s="16"/>
      <c r="B30" s="16"/>
      <c r="C30" s="15"/>
      <c r="D30" s="15"/>
      <c r="E30" s="24" t="e">
        <f t="shared" si="0"/>
        <v>#DIV/0!</v>
      </c>
    </row>
    <row r="31" spans="1:5" ht="0" customHeight="1" hidden="1">
      <c r="A31" s="16"/>
      <c r="B31" s="16"/>
      <c r="C31" s="15"/>
      <c r="D31" s="15"/>
      <c r="E31" s="24" t="e">
        <f t="shared" si="0"/>
        <v>#DIV/0!</v>
      </c>
    </row>
    <row r="32" spans="1:5" ht="27.75" customHeight="1">
      <c r="A32" s="35" t="s">
        <v>209</v>
      </c>
      <c r="B32" s="14" t="s">
        <v>4</v>
      </c>
      <c r="C32" s="23">
        <f>C33+C37</f>
        <v>10450</v>
      </c>
      <c r="D32" s="23">
        <f>D33+D37</f>
        <v>5550.9</v>
      </c>
      <c r="E32" s="24">
        <f t="shared" si="0"/>
        <v>53.11866028708133</v>
      </c>
    </row>
    <row r="33" spans="1:5" ht="20.25" customHeight="1">
      <c r="A33" s="16" t="s">
        <v>210</v>
      </c>
      <c r="B33" s="16" t="s">
        <v>27</v>
      </c>
      <c r="C33" s="15">
        <v>5050</v>
      </c>
      <c r="D33" s="15">
        <v>2453.05</v>
      </c>
      <c r="E33" s="24">
        <f t="shared" si="0"/>
        <v>48.57524752475248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24" t="e">
        <f t="shared" si="0"/>
        <v>#DIV/0!</v>
      </c>
    </row>
    <row r="35" spans="1:5" ht="19.5" customHeight="1" hidden="1">
      <c r="A35" s="16" t="s">
        <v>29</v>
      </c>
      <c r="B35" s="16" t="s">
        <v>30</v>
      </c>
      <c r="C35" s="15"/>
      <c r="D35" s="15"/>
      <c r="E35" s="24" t="e">
        <f t="shared" si="0"/>
        <v>#DIV/0!</v>
      </c>
    </row>
    <row r="36" spans="1:5" ht="12.75" hidden="1">
      <c r="A36" s="16" t="s">
        <v>31</v>
      </c>
      <c r="B36" s="16" t="s">
        <v>32</v>
      </c>
      <c r="C36" s="15"/>
      <c r="D36" s="15"/>
      <c r="E36" s="24" t="e">
        <f t="shared" si="0"/>
        <v>#DIV/0!</v>
      </c>
    </row>
    <row r="37" spans="1:5" ht="45" customHeight="1">
      <c r="A37" s="16" t="s">
        <v>211</v>
      </c>
      <c r="B37" s="16" t="s">
        <v>33</v>
      </c>
      <c r="C37" s="15">
        <v>5400</v>
      </c>
      <c r="D37" s="15">
        <v>3097.85</v>
      </c>
      <c r="E37" s="24">
        <f t="shared" si="0"/>
        <v>57.36759259259259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24" t="e">
        <f t="shared" si="0"/>
        <v>#DIV/0!</v>
      </c>
    </row>
    <row r="39" spans="1:5" ht="26.25" customHeight="1" hidden="1">
      <c r="A39" s="13" t="s">
        <v>127</v>
      </c>
      <c r="B39" s="14" t="s">
        <v>35</v>
      </c>
      <c r="C39" s="15"/>
      <c r="D39" s="15"/>
      <c r="E39" s="24" t="e">
        <f t="shared" si="0"/>
        <v>#DIV/0!</v>
      </c>
    </row>
    <row r="40" spans="1:5" ht="0.75" customHeight="1" hidden="1">
      <c r="A40" s="16" t="s">
        <v>36</v>
      </c>
      <c r="B40" s="16" t="s">
        <v>37</v>
      </c>
      <c r="C40" s="15"/>
      <c r="D40" s="15"/>
      <c r="E40" s="24" t="e">
        <f t="shared" si="0"/>
        <v>#DIV/0!</v>
      </c>
    </row>
    <row r="41" spans="1:5" ht="31.5" customHeight="1">
      <c r="A41" s="17"/>
      <c r="B41" s="12" t="s">
        <v>38</v>
      </c>
      <c r="C41" s="24">
        <f>C42+C54+C78+C82</f>
        <v>1482</v>
      </c>
      <c r="D41" s="24">
        <f>D42+D54+D78+D82+D86</f>
        <v>908.8199999999999</v>
      </c>
      <c r="E41" s="24">
        <f t="shared" si="0"/>
        <v>61.323886639676104</v>
      </c>
    </row>
    <row r="42" spans="1:5" ht="64.5" customHeight="1">
      <c r="A42" s="35" t="s">
        <v>184</v>
      </c>
      <c r="B42" s="20" t="s">
        <v>39</v>
      </c>
      <c r="C42" s="23">
        <f>C48+C52+C53</f>
        <v>600</v>
      </c>
      <c r="D42" s="23">
        <f>D48+D52+D53</f>
        <v>362.86</v>
      </c>
      <c r="E42" s="24">
        <f t="shared" si="0"/>
        <v>60.47666666666667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24" t="e">
        <f t="shared" si="0"/>
        <v>#DIV/0!</v>
      </c>
    </row>
    <row r="44" spans="1:5" ht="92.25" hidden="1">
      <c r="A44" s="16" t="s">
        <v>41</v>
      </c>
      <c r="B44" s="16" t="s">
        <v>42</v>
      </c>
      <c r="C44" s="15"/>
      <c r="D44" s="15"/>
      <c r="E44" s="24" t="e">
        <f t="shared" si="0"/>
        <v>#DIV/0!</v>
      </c>
    </row>
    <row r="45" spans="1:5" ht="16.5" customHeight="1" hidden="1">
      <c r="A45" s="16" t="s">
        <v>43</v>
      </c>
      <c r="B45" s="16" t="s">
        <v>44</v>
      </c>
      <c r="C45" s="18"/>
      <c r="D45" s="18"/>
      <c r="E45" s="24" t="e">
        <f t="shared" si="0"/>
        <v>#DIV/0!</v>
      </c>
    </row>
    <row r="46" spans="1:5" ht="92.25" hidden="1">
      <c r="A46" s="16" t="s">
        <v>45</v>
      </c>
      <c r="B46" s="16" t="s">
        <v>46</v>
      </c>
      <c r="C46" s="15"/>
      <c r="D46" s="15"/>
      <c r="E46" s="24" t="e">
        <f t="shared" si="0"/>
        <v>#DIV/0!</v>
      </c>
    </row>
    <row r="47" spans="1:5" ht="78.75" hidden="1">
      <c r="A47" s="16" t="s">
        <v>47</v>
      </c>
      <c r="B47" s="16" t="s">
        <v>48</v>
      </c>
      <c r="C47" s="15"/>
      <c r="D47" s="15"/>
      <c r="E47" s="24" t="e">
        <f t="shared" si="0"/>
        <v>#DIV/0!</v>
      </c>
    </row>
    <row r="48" spans="1:5" ht="78.75">
      <c r="A48" s="32" t="s">
        <v>129</v>
      </c>
      <c r="B48" s="32" t="s">
        <v>49</v>
      </c>
      <c r="C48" s="31">
        <v>200</v>
      </c>
      <c r="D48" s="31">
        <v>138.91</v>
      </c>
      <c r="E48" s="24">
        <f t="shared" si="0"/>
        <v>69.455</v>
      </c>
    </row>
    <row r="49" spans="1:5" ht="0.75" customHeight="1">
      <c r="A49" s="32" t="s">
        <v>130</v>
      </c>
      <c r="B49" s="32" t="s">
        <v>50</v>
      </c>
      <c r="C49" s="25"/>
      <c r="D49" s="25"/>
      <c r="E49" s="24" t="e">
        <f t="shared" si="0"/>
        <v>#DIV/0!</v>
      </c>
    </row>
    <row r="50" spans="1:5" ht="33" customHeight="1" hidden="1">
      <c r="A50" s="32" t="s">
        <v>131</v>
      </c>
      <c r="B50" s="32" t="s">
        <v>51</v>
      </c>
      <c r="C50" s="25"/>
      <c r="D50" s="25"/>
      <c r="E50" s="24" t="e">
        <f t="shared" si="0"/>
        <v>#DIV/0!</v>
      </c>
    </row>
    <row r="51" spans="1:5" ht="0.75" customHeight="1" hidden="1">
      <c r="A51" s="32" t="s">
        <v>52</v>
      </c>
      <c r="B51" s="32" t="s">
        <v>53</v>
      </c>
      <c r="C51" s="26"/>
      <c r="D51" s="26"/>
      <c r="E51" s="24" t="e">
        <f t="shared" si="0"/>
        <v>#DIV/0!</v>
      </c>
    </row>
    <row r="52" spans="1:7" ht="85.5" customHeight="1">
      <c r="A52" s="32" t="s">
        <v>132</v>
      </c>
      <c r="B52" s="32" t="s">
        <v>187</v>
      </c>
      <c r="C52" s="31">
        <v>100</v>
      </c>
      <c r="D52" s="31">
        <v>0</v>
      </c>
      <c r="E52" s="24">
        <f t="shared" si="0"/>
        <v>0</v>
      </c>
      <c r="G52" s="8"/>
    </row>
    <row r="53" spans="1:7" ht="90.75" customHeight="1">
      <c r="A53" s="16" t="s">
        <v>188</v>
      </c>
      <c r="B53" s="16" t="s">
        <v>178</v>
      </c>
      <c r="C53" s="15">
        <v>300</v>
      </c>
      <c r="D53" s="15">
        <v>223.95</v>
      </c>
      <c r="E53" s="24">
        <f t="shared" si="0"/>
        <v>74.64999999999999</v>
      </c>
      <c r="G53" s="8"/>
    </row>
    <row r="54" spans="1:7" ht="51" customHeight="1">
      <c r="A54" s="35" t="s">
        <v>190</v>
      </c>
      <c r="B54" s="20" t="s">
        <v>183</v>
      </c>
      <c r="C54" s="23">
        <f>C55</f>
        <v>200</v>
      </c>
      <c r="D54" s="23">
        <f>D55</f>
        <v>66</v>
      </c>
      <c r="E54" s="24">
        <f t="shared" si="0"/>
        <v>33</v>
      </c>
      <c r="G54" s="8"/>
    </row>
    <row r="55" spans="1:7" ht="33" customHeight="1">
      <c r="A55" s="16" t="s">
        <v>186</v>
      </c>
      <c r="B55" s="16" t="s">
        <v>185</v>
      </c>
      <c r="C55" s="15">
        <v>200</v>
      </c>
      <c r="D55" s="15">
        <v>66</v>
      </c>
      <c r="E55" s="24">
        <f t="shared" si="0"/>
        <v>33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24" t="e">
        <f t="shared" si="0"/>
        <v>#DIV/0!</v>
      </c>
    </row>
    <row r="57" spans="1:5" ht="39" hidden="1">
      <c r="A57" s="16" t="s">
        <v>56</v>
      </c>
      <c r="B57" s="16" t="s">
        <v>57</v>
      </c>
      <c r="C57" s="15"/>
      <c r="D57" s="15"/>
      <c r="E57" s="24" t="e">
        <f t="shared" si="0"/>
        <v>#DIV/0!</v>
      </c>
    </row>
    <row r="58" spans="1:5" ht="39" hidden="1">
      <c r="A58" s="16" t="s">
        <v>58</v>
      </c>
      <c r="B58" s="16" t="s">
        <v>59</v>
      </c>
      <c r="C58" s="15"/>
      <c r="D58" s="15"/>
      <c r="E58" s="24" t="e">
        <f t="shared" si="0"/>
        <v>#DIV/0!</v>
      </c>
    </row>
    <row r="59" spans="1:5" ht="26.25" hidden="1">
      <c r="A59" s="16" t="s">
        <v>60</v>
      </c>
      <c r="B59" s="16" t="s">
        <v>61</v>
      </c>
      <c r="C59" s="18"/>
      <c r="D59" s="18"/>
      <c r="E59" s="24" t="e">
        <f t="shared" si="0"/>
        <v>#DIV/0!</v>
      </c>
    </row>
    <row r="60" spans="1:5" ht="1.5" customHeight="1" hidden="1">
      <c r="A60" s="16" t="s">
        <v>133</v>
      </c>
      <c r="B60" s="16" t="s">
        <v>62</v>
      </c>
      <c r="C60" s="15"/>
      <c r="D60" s="15"/>
      <c r="E60" s="24" t="e">
        <f t="shared" si="0"/>
        <v>#DIV/0!</v>
      </c>
    </row>
    <row r="61" spans="1:5" ht="46.5" hidden="1">
      <c r="A61" s="13" t="s">
        <v>63</v>
      </c>
      <c r="B61" s="14" t="s">
        <v>64</v>
      </c>
      <c r="C61" s="15"/>
      <c r="D61" s="15"/>
      <c r="E61" s="24" t="e">
        <f t="shared" si="0"/>
        <v>#DIV/0!</v>
      </c>
    </row>
    <row r="62" spans="1:5" ht="27" customHeight="1" hidden="1">
      <c r="A62" s="16" t="s">
        <v>134</v>
      </c>
      <c r="B62" s="16" t="s">
        <v>65</v>
      </c>
      <c r="C62" s="15"/>
      <c r="D62" s="15"/>
      <c r="E62" s="24" t="e">
        <f t="shared" si="0"/>
        <v>#DIV/0!</v>
      </c>
    </row>
    <row r="63" spans="1:5" ht="25.5" customHeight="1" hidden="1">
      <c r="A63" s="16" t="s">
        <v>135</v>
      </c>
      <c r="B63" s="16" t="s">
        <v>66</v>
      </c>
      <c r="C63" s="15"/>
      <c r="D63" s="15"/>
      <c r="E63" s="24" t="e">
        <f t="shared" si="0"/>
        <v>#DIV/0!</v>
      </c>
    </row>
    <row r="64" spans="1:6" ht="44.25" customHeight="1" hidden="1">
      <c r="A64" s="16" t="s">
        <v>136</v>
      </c>
      <c r="B64" s="16" t="s">
        <v>67</v>
      </c>
      <c r="C64" s="15"/>
      <c r="D64" s="15"/>
      <c r="E64" s="24" t="e">
        <f t="shared" si="0"/>
        <v>#DIV/0!</v>
      </c>
      <c r="F64" s="5"/>
    </row>
    <row r="65" spans="1:5" ht="92.25" hidden="1">
      <c r="A65" s="16" t="s">
        <v>68</v>
      </c>
      <c r="B65" s="16" t="s">
        <v>69</v>
      </c>
      <c r="C65" s="18"/>
      <c r="D65" s="18"/>
      <c r="E65" s="24" t="e">
        <f t="shared" si="0"/>
        <v>#DIV/0!</v>
      </c>
    </row>
    <row r="66" spans="1:5" ht="105" hidden="1">
      <c r="A66" s="16" t="s">
        <v>70</v>
      </c>
      <c r="B66" s="16" t="s">
        <v>71</v>
      </c>
      <c r="C66" s="15"/>
      <c r="D66" s="15"/>
      <c r="E66" s="24" t="e">
        <f t="shared" si="0"/>
        <v>#DIV/0!</v>
      </c>
    </row>
    <row r="67" spans="1:5" ht="105" hidden="1">
      <c r="A67" s="16" t="s">
        <v>72</v>
      </c>
      <c r="B67" s="16" t="s">
        <v>73</v>
      </c>
      <c r="C67" s="15"/>
      <c r="D67" s="15"/>
      <c r="E67" s="24" t="e">
        <f t="shared" si="0"/>
        <v>#DIV/0!</v>
      </c>
    </row>
    <row r="68" spans="1:5" ht="39" hidden="1">
      <c r="A68" s="19" t="s">
        <v>74</v>
      </c>
      <c r="B68" s="20" t="s">
        <v>75</v>
      </c>
      <c r="C68" s="15"/>
      <c r="D68" s="15"/>
      <c r="E68" s="24" t="e">
        <f t="shared" si="0"/>
        <v>#DIV/0!</v>
      </c>
    </row>
    <row r="69" spans="1:5" ht="52.5" hidden="1">
      <c r="A69" s="16" t="s">
        <v>76</v>
      </c>
      <c r="B69" s="16" t="s">
        <v>77</v>
      </c>
      <c r="C69" s="15"/>
      <c r="D69" s="15"/>
      <c r="E69" s="24" t="e">
        <f t="shared" si="0"/>
        <v>#DIV/0!</v>
      </c>
    </row>
    <row r="70" spans="1:5" ht="43.5" customHeight="1" hidden="1">
      <c r="A70" s="16" t="s">
        <v>137</v>
      </c>
      <c r="B70" s="16" t="s">
        <v>78</v>
      </c>
      <c r="C70" s="15"/>
      <c r="D70" s="15"/>
      <c r="E70" s="24" t="e">
        <f t="shared" si="0"/>
        <v>#DIV/0!</v>
      </c>
    </row>
    <row r="71" spans="1:5" ht="66" hidden="1">
      <c r="A71" s="16" t="s">
        <v>138</v>
      </c>
      <c r="B71" s="16" t="s">
        <v>79</v>
      </c>
      <c r="C71" s="15"/>
      <c r="D71" s="15"/>
      <c r="E71" s="24" t="e">
        <f t="shared" si="0"/>
        <v>#DIV/0!</v>
      </c>
    </row>
    <row r="72" spans="1:5" ht="30.75" hidden="1">
      <c r="A72" s="13" t="s">
        <v>139</v>
      </c>
      <c r="B72" s="14" t="s">
        <v>5</v>
      </c>
      <c r="C72" s="15"/>
      <c r="D72" s="15"/>
      <c r="E72" s="24" t="e">
        <f aca="true" t="shared" si="1" ref="E72:E135">D72/C72*100</f>
        <v>#DIV/0!</v>
      </c>
    </row>
    <row r="73" spans="1:5" ht="52.5" hidden="1">
      <c r="A73" s="16" t="s">
        <v>140</v>
      </c>
      <c r="B73" s="16" t="s">
        <v>80</v>
      </c>
      <c r="C73" s="18"/>
      <c r="D73" s="18"/>
      <c r="E73" s="24" t="e">
        <f t="shared" si="1"/>
        <v>#DIV/0!</v>
      </c>
    </row>
    <row r="74" spans="1:5" ht="78.75" hidden="1">
      <c r="A74" s="16" t="s">
        <v>141</v>
      </c>
      <c r="B74" s="16" t="s">
        <v>81</v>
      </c>
      <c r="C74" s="18"/>
      <c r="D74" s="18"/>
      <c r="E74" s="24" t="e">
        <f t="shared" si="1"/>
        <v>#DIV/0!</v>
      </c>
    </row>
    <row r="75" spans="1:5" ht="105" hidden="1">
      <c r="A75" s="16" t="s">
        <v>142</v>
      </c>
      <c r="B75" s="16" t="s">
        <v>82</v>
      </c>
      <c r="C75" s="18"/>
      <c r="D75" s="18"/>
      <c r="E75" s="24" t="e">
        <f t="shared" si="1"/>
        <v>#DIV/0!</v>
      </c>
    </row>
    <row r="76" spans="1:5" ht="39" hidden="1">
      <c r="A76" s="16" t="s">
        <v>143</v>
      </c>
      <c r="B76" s="16" t="s">
        <v>83</v>
      </c>
      <c r="C76" s="15"/>
      <c r="D76" s="15"/>
      <c r="E76" s="24" t="e">
        <f t="shared" si="1"/>
        <v>#DIV/0!</v>
      </c>
    </row>
    <row r="77" spans="1:5" ht="39" hidden="1">
      <c r="A77" s="16" t="s">
        <v>144</v>
      </c>
      <c r="B77" s="16" t="s">
        <v>84</v>
      </c>
      <c r="C77" s="15"/>
      <c r="D77" s="15"/>
      <c r="E77" s="24" t="e">
        <f t="shared" si="1"/>
        <v>#DIV/0!</v>
      </c>
    </row>
    <row r="78" spans="1:5" ht="33" customHeight="1">
      <c r="A78" s="16" t="s">
        <v>191</v>
      </c>
      <c r="B78" s="19" t="s">
        <v>64</v>
      </c>
      <c r="C78" s="23">
        <v>552</v>
      </c>
      <c r="D78" s="23">
        <v>414</v>
      </c>
      <c r="E78" s="24">
        <f t="shared" si="1"/>
        <v>75</v>
      </c>
    </row>
    <row r="79" spans="1:5" ht="12.75" customHeight="1" hidden="1">
      <c r="A79" s="16"/>
      <c r="B79" s="16"/>
      <c r="C79" s="15"/>
      <c r="D79" s="15"/>
      <c r="E79" s="24" t="e">
        <f t="shared" si="1"/>
        <v>#DIV/0!</v>
      </c>
    </row>
    <row r="80" spans="1:5" ht="49.5" customHeight="1">
      <c r="A80" s="16" t="s">
        <v>192</v>
      </c>
      <c r="B80" s="16" t="s">
        <v>73</v>
      </c>
      <c r="C80" s="15">
        <v>552</v>
      </c>
      <c r="D80" s="15">
        <v>444.19</v>
      </c>
      <c r="E80" s="24">
        <f t="shared" si="1"/>
        <v>80.46920289855073</v>
      </c>
    </row>
    <row r="81" spans="1:5" ht="12.75" hidden="1">
      <c r="A81" s="16"/>
      <c r="B81" s="16"/>
      <c r="C81" s="15"/>
      <c r="D81" s="15"/>
      <c r="E81" s="24" t="e">
        <f t="shared" si="1"/>
        <v>#DIV/0!</v>
      </c>
    </row>
    <row r="82" spans="1:5" ht="13.5">
      <c r="A82" s="35" t="s">
        <v>145</v>
      </c>
      <c r="B82" s="20" t="s">
        <v>85</v>
      </c>
      <c r="C82" s="23">
        <f>C85</f>
        <v>130</v>
      </c>
      <c r="D82" s="23">
        <v>63.93</v>
      </c>
      <c r="E82" s="24">
        <f t="shared" si="1"/>
        <v>49.17692307692308</v>
      </c>
    </row>
    <row r="83" spans="1:5" ht="24.75" customHeight="1" hidden="1">
      <c r="A83" s="16" t="s">
        <v>146</v>
      </c>
      <c r="B83" s="16" t="s">
        <v>86</v>
      </c>
      <c r="C83" s="18"/>
      <c r="D83" s="18"/>
      <c r="E83" s="24" t="e">
        <f t="shared" si="1"/>
        <v>#DIV/0!</v>
      </c>
    </row>
    <row r="84" spans="1:5" ht="3.75" customHeight="1" hidden="1">
      <c r="A84" s="16" t="s">
        <v>147</v>
      </c>
      <c r="B84" s="16" t="s">
        <v>87</v>
      </c>
      <c r="C84" s="18"/>
      <c r="D84" s="18"/>
      <c r="E84" s="24" t="e">
        <f t="shared" si="1"/>
        <v>#DIV/0!</v>
      </c>
    </row>
    <row r="85" spans="1:5" ht="26.25">
      <c r="A85" s="16" t="s">
        <v>179</v>
      </c>
      <c r="B85" s="16" t="s">
        <v>180</v>
      </c>
      <c r="C85" s="15">
        <v>130</v>
      </c>
      <c r="D85" s="15">
        <v>63.93</v>
      </c>
      <c r="E85" s="24">
        <f t="shared" si="1"/>
        <v>49.17692307692308</v>
      </c>
    </row>
    <row r="86" spans="1:5" ht="26.25">
      <c r="A86" s="35" t="s">
        <v>145</v>
      </c>
      <c r="B86" s="20" t="s">
        <v>5</v>
      </c>
      <c r="C86" s="15">
        <v>0</v>
      </c>
      <c r="D86" s="23">
        <f>D87</f>
        <v>2.03</v>
      </c>
      <c r="E86" s="24"/>
    </row>
    <row r="87" spans="1:5" ht="44.25" customHeight="1">
      <c r="A87" s="16" t="s">
        <v>143</v>
      </c>
      <c r="B87" s="16" t="s">
        <v>83</v>
      </c>
      <c r="C87" s="15">
        <v>0</v>
      </c>
      <c r="D87" s="15">
        <v>2.03</v>
      </c>
      <c r="E87" s="24"/>
    </row>
    <row r="88" spans="1:5" ht="34.5" customHeight="1">
      <c r="A88" s="36" t="s">
        <v>148</v>
      </c>
      <c r="B88" s="22" t="s">
        <v>88</v>
      </c>
      <c r="C88" s="24">
        <f>C89+C106+C110+C131</f>
        <v>39451.67</v>
      </c>
      <c r="D88" s="24">
        <f>D89+D106+D131+D110</f>
        <v>21450.239999999998</v>
      </c>
      <c r="E88" s="24">
        <f t="shared" si="1"/>
        <v>54.37093030535842</v>
      </c>
    </row>
    <row r="89" spans="1:5" ht="39">
      <c r="A89" s="19" t="s">
        <v>149</v>
      </c>
      <c r="B89" s="20" t="s">
        <v>89</v>
      </c>
      <c r="C89" s="23">
        <f>C90+C105</f>
        <v>14253.5</v>
      </c>
      <c r="D89" s="23">
        <f>D90+D105</f>
        <v>12828.15</v>
      </c>
      <c r="E89" s="24">
        <f t="shared" si="1"/>
        <v>90</v>
      </c>
    </row>
    <row r="90" spans="1:5" ht="33" customHeight="1">
      <c r="A90" s="16" t="s">
        <v>150</v>
      </c>
      <c r="B90" s="16" t="s">
        <v>90</v>
      </c>
      <c r="C90" s="31">
        <v>14253.5</v>
      </c>
      <c r="D90" s="31">
        <v>12828.15</v>
      </c>
      <c r="E90" s="24">
        <f t="shared" si="1"/>
        <v>90</v>
      </c>
    </row>
    <row r="91" spans="1:5" ht="2.25" customHeight="1" hidden="1">
      <c r="A91" s="16" t="s">
        <v>151</v>
      </c>
      <c r="B91" s="16" t="s">
        <v>91</v>
      </c>
      <c r="C91" s="15"/>
      <c r="D91" s="15"/>
      <c r="E91" s="24" t="e">
        <f t="shared" si="1"/>
        <v>#DIV/0!</v>
      </c>
    </row>
    <row r="92" spans="1:5" ht="39" hidden="1">
      <c r="A92" s="16" t="s">
        <v>152</v>
      </c>
      <c r="B92" s="16" t="s">
        <v>92</v>
      </c>
      <c r="C92" s="15"/>
      <c r="D92" s="15"/>
      <c r="E92" s="24" t="e">
        <f t="shared" si="1"/>
        <v>#DIV/0!</v>
      </c>
    </row>
    <row r="93" spans="1:5" ht="39" hidden="1">
      <c r="A93" s="19" t="s">
        <v>153</v>
      </c>
      <c r="B93" s="20" t="s">
        <v>93</v>
      </c>
      <c r="C93" s="15"/>
      <c r="D93" s="15"/>
      <c r="E93" s="24" t="e">
        <f t="shared" si="1"/>
        <v>#DIV/0!</v>
      </c>
    </row>
    <row r="94" spans="1:5" ht="39" hidden="1">
      <c r="A94" s="16" t="s">
        <v>154</v>
      </c>
      <c r="B94" s="16" t="s">
        <v>94</v>
      </c>
      <c r="C94" s="15"/>
      <c r="D94" s="15"/>
      <c r="E94" s="24" t="e">
        <f t="shared" si="1"/>
        <v>#DIV/0!</v>
      </c>
    </row>
    <row r="95" spans="1:5" ht="39" hidden="1">
      <c r="A95" s="16" t="s">
        <v>155</v>
      </c>
      <c r="B95" s="16" t="s">
        <v>95</v>
      </c>
      <c r="C95" s="15"/>
      <c r="D95" s="15"/>
      <c r="E95" s="24" t="e">
        <f t="shared" si="1"/>
        <v>#DIV/0!</v>
      </c>
    </row>
    <row r="96" spans="1:5" ht="92.25" hidden="1">
      <c r="A96" s="16" t="s">
        <v>156</v>
      </c>
      <c r="B96" s="16" t="s">
        <v>96</v>
      </c>
      <c r="C96" s="15"/>
      <c r="D96" s="15"/>
      <c r="E96" s="24" t="e">
        <f t="shared" si="1"/>
        <v>#DIV/0!</v>
      </c>
    </row>
    <row r="97" spans="1:5" ht="92.25" hidden="1">
      <c r="A97" s="16" t="s">
        <v>157</v>
      </c>
      <c r="B97" s="16" t="s">
        <v>97</v>
      </c>
      <c r="C97" s="15"/>
      <c r="D97" s="15"/>
      <c r="E97" s="24" t="e">
        <f t="shared" si="1"/>
        <v>#DIV/0!</v>
      </c>
    </row>
    <row r="98" spans="1:5" ht="105" hidden="1">
      <c r="A98" s="16" t="s">
        <v>158</v>
      </c>
      <c r="B98" s="16" t="s">
        <v>98</v>
      </c>
      <c r="C98" s="15"/>
      <c r="D98" s="15"/>
      <c r="E98" s="24" t="e">
        <f t="shared" si="1"/>
        <v>#DIV/0!</v>
      </c>
    </row>
    <row r="99" spans="1:5" ht="52.5" hidden="1">
      <c r="A99" s="16" t="s">
        <v>159</v>
      </c>
      <c r="B99" s="16" t="s">
        <v>99</v>
      </c>
      <c r="C99" s="15"/>
      <c r="D99" s="15"/>
      <c r="E99" s="24" t="e">
        <f t="shared" si="1"/>
        <v>#DIV/0!</v>
      </c>
    </row>
    <row r="100" spans="1:5" ht="52.5" hidden="1">
      <c r="A100" s="16" t="s">
        <v>160</v>
      </c>
      <c r="B100" s="16" t="s">
        <v>100</v>
      </c>
      <c r="C100" s="15"/>
      <c r="D100" s="15"/>
      <c r="E100" s="24" t="e">
        <f t="shared" si="1"/>
        <v>#DIV/0!</v>
      </c>
    </row>
    <row r="101" spans="1:5" ht="92.25" hidden="1">
      <c r="A101" s="16" t="s">
        <v>101</v>
      </c>
      <c r="B101" s="16" t="s">
        <v>102</v>
      </c>
      <c r="C101" s="15"/>
      <c r="D101" s="15"/>
      <c r="E101" s="24" t="e">
        <f t="shared" si="1"/>
        <v>#DIV/0!</v>
      </c>
    </row>
    <row r="102" spans="1:5" ht="92.25" hidden="1">
      <c r="A102" s="16" t="s">
        <v>161</v>
      </c>
      <c r="B102" s="16" t="s">
        <v>103</v>
      </c>
      <c r="C102" s="15"/>
      <c r="D102" s="15"/>
      <c r="E102" s="24" t="e">
        <f t="shared" si="1"/>
        <v>#DIV/0!</v>
      </c>
    </row>
    <row r="103" spans="1:5" ht="20.25" customHeight="1" hidden="1">
      <c r="A103" s="16" t="s">
        <v>162</v>
      </c>
      <c r="B103" s="16" t="s">
        <v>104</v>
      </c>
      <c r="C103" s="15"/>
      <c r="D103" s="15"/>
      <c r="E103" s="24" t="e">
        <f t="shared" si="1"/>
        <v>#DIV/0!</v>
      </c>
    </row>
    <row r="104" spans="1:5" ht="26.25" hidden="1">
      <c r="A104" s="16" t="s">
        <v>163</v>
      </c>
      <c r="B104" s="16" t="s">
        <v>105</v>
      </c>
      <c r="C104" s="15"/>
      <c r="D104" s="15"/>
      <c r="E104" s="24" t="e">
        <f t="shared" si="1"/>
        <v>#DIV/0!</v>
      </c>
    </row>
    <row r="105" spans="1:5" ht="0.75" customHeight="1" hidden="1">
      <c r="A105" s="16" t="s">
        <v>150</v>
      </c>
      <c r="B105" s="16" t="s">
        <v>90</v>
      </c>
      <c r="C105" s="15">
        <v>0</v>
      </c>
      <c r="D105" s="15"/>
      <c r="E105" s="24" t="e">
        <f t="shared" si="1"/>
        <v>#DIV/0!</v>
      </c>
    </row>
    <row r="106" spans="1:5" ht="37.5" customHeight="1">
      <c r="A106" s="19" t="s">
        <v>224</v>
      </c>
      <c r="B106" s="19" t="s">
        <v>106</v>
      </c>
      <c r="C106" s="23">
        <f>C107+C108</f>
        <v>846.65</v>
      </c>
      <c r="D106" s="23">
        <f>D107+D108</f>
        <v>634.99</v>
      </c>
      <c r="E106" s="24">
        <f t="shared" si="1"/>
        <v>75.00029528140318</v>
      </c>
    </row>
    <row r="107" spans="1:5" ht="39">
      <c r="A107" s="9" t="s">
        <v>220</v>
      </c>
      <c r="B107" s="3" t="s">
        <v>7</v>
      </c>
      <c r="C107" s="15">
        <v>592.25</v>
      </c>
      <c r="D107" s="15">
        <v>444.19</v>
      </c>
      <c r="E107" s="24">
        <f t="shared" si="1"/>
        <v>75.00042211903757</v>
      </c>
    </row>
    <row r="108" spans="1:5" ht="52.5">
      <c r="A108" s="16" t="s">
        <v>221</v>
      </c>
      <c r="B108" s="16" t="s">
        <v>107</v>
      </c>
      <c r="C108" s="15">
        <v>254.4</v>
      </c>
      <c r="D108" s="15">
        <v>190.8</v>
      </c>
      <c r="E108" s="24">
        <f t="shared" si="1"/>
        <v>75</v>
      </c>
    </row>
    <row r="109" spans="1:5" ht="52.5" hidden="1">
      <c r="A109" s="16" t="s">
        <v>164</v>
      </c>
      <c r="B109" s="16" t="s">
        <v>108</v>
      </c>
      <c r="C109" s="15"/>
      <c r="D109" s="15"/>
      <c r="E109" s="24" t="e">
        <f t="shared" si="1"/>
        <v>#DIV/0!</v>
      </c>
    </row>
    <row r="110" spans="1:5" ht="19.5" customHeight="1">
      <c r="A110" s="19" t="s">
        <v>219</v>
      </c>
      <c r="B110" s="19" t="s">
        <v>194</v>
      </c>
      <c r="C110" s="23">
        <f>C111+C112+C113+C114+C115+C116</f>
        <v>19480.039999999997</v>
      </c>
      <c r="D110" s="23">
        <f>D111+D112+D113+D114+D115+D116</f>
        <v>3917.33</v>
      </c>
      <c r="E110" s="24">
        <f t="shared" si="1"/>
        <v>20.10945562740118</v>
      </c>
    </row>
    <row r="111" spans="1:5" ht="69" customHeight="1">
      <c r="A111" s="16" t="s">
        <v>218</v>
      </c>
      <c r="B111" s="16" t="s">
        <v>230</v>
      </c>
      <c r="C111" s="15">
        <v>772.3</v>
      </c>
      <c r="D111" s="23">
        <v>772.3</v>
      </c>
      <c r="E111" s="24">
        <f t="shared" si="1"/>
        <v>100</v>
      </c>
    </row>
    <row r="112" spans="1:5" ht="42" customHeight="1">
      <c r="A112" s="16" t="s">
        <v>218</v>
      </c>
      <c r="B112" s="16" t="s">
        <v>231</v>
      </c>
      <c r="C112" s="15">
        <v>13367.91</v>
      </c>
      <c r="D112" s="23"/>
      <c r="E112" s="24">
        <f t="shared" si="1"/>
        <v>0</v>
      </c>
    </row>
    <row r="113" spans="1:5" ht="43.5" customHeight="1">
      <c r="A113" s="16" t="s">
        <v>218</v>
      </c>
      <c r="B113" s="16" t="s">
        <v>232</v>
      </c>
      <c r="C113" s="15">
        <v>1130.8</v>
      </c>
      <c r="D113" s="23"/>
      <c r="E113" s="24">
        <f t="shared" si="1"/>
        <v>0</v>
      </c>
    </row>
    <row r="114" spans="1:5" ht="42.75" customHeight="1">
      <c r="A114" s="16" t="s">
        <v>218</v>
      </c>
      <c r="B114" s="16" t="s">
        <v>233</v>
      </c>
      <c r="C114" s="15">
        <v>844.83</v>
      </c>
      <c r="D114" s="15">
        <v>844.83</v>
      </c>
      <c r="E114" s="24">
        <f t="shared" si="1"/>
        <v>100</v>
      </c>
    </row>
    <row r="115" spans="1:5" ht="32.25" customHeight="1">
      <c r="A115" s="16" t="s">
        <v>218</v>
      </c>
      <c r="B115" s="16" t="s">
        <v>234</v>
      </c>
      <c r="C115" s="15">
        <v>2300.2</v>
      </c>
      <c r="D115" s="15">
        <v>2300.2</v>
      </c>
      <c r="E115" s="24">
        <f t="shared" si="1"/>
        <v>100</v>
      </c>
    </row>
    <row r="116" spans="1:5" ht="80.25" customHeight="1">
      <c r="A116" s="16" t="s">
        <v>218</v>
      </c>
      <c r="B116" s="16" t="s">
        <v>235</v>
      </c>
      <c r="C116" s="15">
        <v>1064</v>
      </c>
      <c r="D116" s="15">
        <v>0</v>
      </c>
      <c r="E116" s="24">
        <f t="shared" si="1"/>
        <v>0</v>
      </c>
    </row>
    <row r="117" spans="1:5" ht="9" customHeight="1" hidden="1">
      <c r="A117" s="16"/>
      <c r="B117" s="30"/>
      <c r="C117" s="15"/>
      <c r="D117" s="15"/>
      <c r="E117" s="24" t="e">
        <f t="shared" si="1"/>
        <v>#DIV/0!</v>
      </c>
    </row>
    <row r="118" spans="1:5" ht="12.75" hidden="1">
      <c r="A118" s="16"/>
      <c r="B118" s="3"/>
      <c r="C118" s="27"/>
      <c r="D118" s="27"/>
      <c r="E118" s="24" t="e">
        <f t="shared" si="1"/>
        <v>#DIV/0!</v>
      </c>
    </row>
    <row r="119" spans="1:5" ht="39" hidden="1">
      <c r="A119" s="16" t="s">
        <v>109</v>
      </c>
      <c r="B119" s="16" t="s">
        <v>110</v>
      </c>
      <c r="C119" s="15"/>
      <c r="D119" s="15"/>
      <c r="E119" s="24" t="e">
        <f t="shared" si="1"/>
        <v>#DIV/0!</v>
      </c>
    </row>
    <row r="120" spans="1:5" ht="12.75" hidden="1">
      <c r="A120" s="19" t="s">
        <v>165</v>
      </c>
      <c r="B120" s="20" t="s">
        <v>111</v>
      </c>
      <c r="C120" s="15"/>
      <c r="D120" s="15"/>
      <c r="E120" s="24" t="e">
        <f t="shared" si="1"/>
        <v>#DIV/0!</v>
      </c>
    </row>
    <row r="121" spans="1:5" ht="78.75" hidden="1">
      <c r="A121" s="16" t="s">
        <v>166</v>
      </c>
      <c r="B121" s="16" t="s">
        <v>112</v>
      </c>
      <c r="C121" s="15"/>
      <c r="D121" s="15"/>
      <c r="E121" s="24" t="e">
        <f t="shared" si="1"/>
        <v>#DIV/0!</v>
      </c>
    </row>
    <row r="122" spans="1:5" ht="78.75" hidden="1">
      <c r="A122" s="16" t="s">
        <v>167</v>
      </c>
      <c r="B122" s="16" t="s">
        <v>113</v>
      </c>
      <c r="C122" s="15"/>
      <c r="D122" s="15"/>
      <c r="E122" s="24" t="e">
        <f t="shared" si="1"/>
        <v>#DIV/0!</v>
      </c>
    </row>
    <row r="123" spans="1:5" ht="26.25" hidden="1">
      <c r="A123" s="16" t="s">
        <v>168</v>
      </c>
      <c r="B123" s="16" t="s">
        <v>114</v>
      </c>
      <c r="C123" s="15"/>
      <c r="D123" s="15"/>
      <c r="E123" s="24" t="e">
        <f t="shared" si="1"/>
        <v>#DIV/0!</v>
      </c>
    </row>
    <row r="124" spans="1:5" ht="26.25" hidden="1">
      <c r="A124" s="16" t="s">
        <v>169</v>
      </c>
      <c r="B124" s="16" t="s">
        <v>115</v>
      </c>
      <c r="C124" s="15"/>
      <c r="D124" s="15"/>
      <c r="E124" s="24" t="e">
        <f t="shared" si="1"/>
        <v>#DIV/0!</v>
      </c>
    </row>
    <row r="125" spans="1:5" ht="21" customHeight="1" hidden="1">
      <c r="A125" s="19" t="s">
        <v>170</v>
      </c>
      <c r="B125" s="20" t="s">
        <v>116</v>
      </c>
      <c r="C125" s="15"/>
      <c r="D125" s="15"/>
      <c r="E125" s="24" t="e">
        <f t="shared" si="1"/>
        <v>#DIV/0!</v>
      </c>
    </row>
    <row r="126" spans="1:5" ht="26.25" hidden="1">
      <c r="A126" s="16" t="s">
        <v>171</v>
      </c>
      <c r="B126" s="16" t="s">
        <v>117</v>
      </c>
      <c r="C126" s="15"/>
      <c r="D126" s="15"/>
      <c r="E126" s="24" t="e">
        <f t="shared" si="1"/>
        <v>#DIV/0!</v>
      </c>
    </row>
    <row r="127" spans="1:5" ht="118.5" hidden="1">
      <c r="A127" s="19" t="s">
        <v>172</v>
      </c>
      <c r="B127" s="20" t="s">
        <v>118</v>
      </c>
      <c r="C127" s="18"/>
      <c r="D127" s="18"/>
      <c r="E127" s="24" t="e">
        <f t="shared" si="1"/>
        <v>#DIV/0!</v>
      </c>
    </row>
    <row r="128" spans="1:5" ht="39" hidden="1">
      <c r="A128" s="16" t="s">
        <v>173</v>
      </c>
      <c r="B128" s="16" t="s">
        <v>119</v>
      </c>
      <c r="C128" s="18"/>
      <c r="D128" s="18"/>
      <c r="E128" s="24" t="e">
        <f t="shared" si="1"/>
        <v>#DIV/0!</v>
      </c>
    </row>
    <row r="129" spans="1:5" ht="9.75" customHeight="1" hidden="1">
      <c r="A129" s="16"/>
      <c r="B129" s="16"/>
      <c r="C129" s="18">
        <v>2300.2</v>
      </c>
      <c r="D129" s="18">
        <v>690.06</v>
      </c>
      <c r="E129" s="24">
        <f t="shared" si="1"/>
        <v>30</v>
      </c>
    </row>
    <row r="130" spans="1:5" ht="1.5" customHeight="1" hidden="1">
      <c r="A130" s="16"/>
      <c r="B130" s="16"/>
      <c r="C130" s="18"/>
      <c r="D130" s="18"/>
      <c r="E130" s="24" t="e">
        <f t="shared" si="1"/>
        <v>#DIV/0!</v>
      </c>
    </row>
    <row r="131" spans="1:5" ht="21.75" customHeight="1">
      <c r="A131" s="19" t="s">
        <v>223</v>
      </c>
      <c r="B131" s="19" t="s">
        <v>236</v>
      </c>
      <c r="C131" s="28">
        <f>C133+C134+C135+C136+C137+C138</f>
        <v>4871.48</v>
      </c>
      <c r="D131" s="28">
        <f>D133+D134+D135+D136+D137+D138</f>
        <v>4069.77</v>
      </c>
      <c r="E131" s="24">
        <f t="shared" si="1"/>
        <v>83.54278371254732</v>
      </c>
    </row>
    <row r="132" spans="1:5" ht="18" customHeight="1" hidden="1">
      <c r="A132" s="19"/>
      <c r="B132" s="19"/>
      <c r="C132" s="28"/>
      <c r="D132" s="28"/>
      <c r="E132" s="24" t="e">
        <f t="shared" si="1"/>
        <v>#DIV/0!</v>
      </c>
    </row>
    <row r="133" spans="1:5" ht="40.5" customHeight="1">
      <c r="A133" s="16" t="s">
        <v>222</v>
      </c>
      <c r="B133" s="16" t="s">
        <v>238</v>
      </c>
      <c r="C133" s="34">
        <v>1177.33</v>
      </c>
      <c r="D133" s="34">
        <v>1177.33</v>
      </c>
      <c r="E133" s="24">
        <f t="shared" si="1"/>
        <v>100</v>
      </c>
    </row>
    <row r="134" spans="1:5" ht="40.5" customHeight="1">
      <c r="A134" s="16" t="s">
        <v>222</v>
      </c>
      <c r="B134" s="37" t="s">
        <v>241</v>
      </c>
      <c r="C134" s="34">
        <v>400</v>
      </c>
      <c r="D134" s="34">
        <v>400</v>
      </c>
      <c r="E134" s="24">
        <f t="shared" si="1"/>
        <v>100</v>
      </c>
    </row>
    <row r="135" spans="1:5" ht="40.5" customHeight="1">
      <c r="A135" s="16" t="s">
        <v>222</v>
      </c>
      <c r="B135" s="37" t="s">
        <v>242</v>
      </c>
      <c r="C135" s="34">
        <v>35.15</v>
      </c>
      <c r="D135" s="34">
        <v>35.15</v>
      </c>
      <c r="E135" s="24">
        <f t="shared" si="1"/>
        <v>100</v>
      </c>
    </row>
    <row r="136" spans="1:5" ht="32.25" customHeight="1">
      <c r="A136" s="16" t="s">
        <v>222</v>
      </c>
      <c r="B136" s="37" t="s">
        <v>239</v>
      </c>
      <c r="C136" s="34">
        <v>870</v>
      </c>
      <c r="D136" s="28">
        <v>870</v>
      </c>
      <c r="E136" s="24">
        <f aca="true" t="shared" si="2" ref="E136:E146">D136/C136*100</f>
        <v>100</v>
      </c>
    </row>
    <row r="137" spans="1:5" ht="27" customHeight="1">
      <c r="A137" s="16" t="s">
        <v>222</v>
      </c>
      <c r="B137" s="37" t="s">
        <v>240</v>
      </c>
      <c r="C137" s="34">
        <v>475</v>
      </c>
      <c r="D137" s="28">
        <v>475</v>
      </c>
      <c r="E137" s="24">
        <f t="shared" si="2"/>
        <v>100</v>
      </c>
    </row>
    <row r="138" spans="1:5" ht="42.75" customHeight="1">
      <c r="A138" s="16" t="s">
        <v>222</v>
      </c>
      <c r="B138" s="16" t="s">
        <v>237</v>
      </c>
      <c r="C138" s="34">
        <v>1914</v>
      </c>
      <c r="D138" s="34">
        <v>1112.29</v>
      </c>
      <c r="E138" s="24">
        <f t="shared" si="2"/>
        <v>58.113375130616504</v>
      </c>
    </row>
    <row r="139" spans="1:5" ht="12" customHeight="1" hidden="1">
      <c r="A139" s="16"/>
      <c r="B139" s="16"/>
      <c r="C139" s="29"/>
      <c r="D139" s="29"/>
      <c r="E139" s="24" t="e">
        <f t="shared" si="2"/>
        <v>#DIV/0!</v>
      </c>
    </row>
    <row r="140" spans="1:5" ht="33" customHeight="1" hidden="1">
      <c r="A140" s="16"/>
      <c r="B140" s="16"/>
      <c r="C140" s="29"/>
      <c r="D140" s="29"/>
      <c r="E140" s="24" t="e">
        <f t="shared" si="2"/>
        <v>#DIV/0!</v>
      </c>
    </row>
    <row r="141" spans="1:5" ht="18" customHeight="1" hidden="1">
      <c r="A141" s="16"/>
      <c r="B141" s="16"/>
      <c r="C141" s="29"/>
      <c r="D141" s="29"/>
      <c r="E141" s="24" t="e">
        <f t="shared" si="2"/>
        <v>#DIV/0!</v>
      </c>
    </row>
    <row r="142" spans="1:5" ht="2.25" customHeight="1" hidden="1">
      <c r="A142" s="16"/>
      <c r="B142" s="16"/>
      <c r="C142" s="29"/>
      <c r="D142" s="29"/>
      <c r="E142" s="24" t="e">
        <f t="shared" si="2"/>
        <v>#DIV/0!</v>
      </c>
    </row>
    <row r="143" spans="1:5" ht="66" hidden="1">
      <c r="A143" s="19" t="s">
        <v>174</v>
      </c>
      <c r="B143" s="20" t="s">
        <v>120</v>
      </c>
      <c r="C143" s="18"/>
      <c r="D143" s="18"/>
      <c r="E143" s="24" t="e">
        <f t="shared" si="2"/>
        <v>#DIV/0!</v>
      </c>
    </row>
    <row r="144" spans="1:5" ht="52.5" hidden="1">
      <c r="A144" s="16" t="s">
        <v>175</v>
      </c>
      <c r="B144" s="16" t="s">
        <v>121</v>
      </c>
      <c r="C144" s="18"/>
      <c r="D144" s="18"/>
      <c r="E144" s="24" t="e">
        <f t="shared" si="2"/>
        <v>#DIV/0!</v>
      </c>
    </row>
    <row r="145" spans="1:5" ht="27" customHeight="1" hidden="1">
      <c r="A145" s="16"/>
      <c r="B145" s="16"/>
      <c r="C145" s="18"/>
      <c r="D145" s="18"/>
      <c r="E145" s="24" t="e">
        <f t="shared" si="2"/>
        <v>#DIV/0!</v>
      </c>
    </row>
    <row r="146" spans="1:5" ht="30" customHeight="1">
      <c r="A146" s="17"/>
      <c r="B146" s="11" t="s">
        <v>123</v>
      </c>
      <c r="C146" s="24">
        <f>C7+C88</f>
        <v>58929.27</v>
      </c>
      <c r="D146" s="24">
        <f>D7+D88</f>
        <v>32736.329999999998</v>
      </c>
      <c r="E146" s="24">
        <f t="shared" si="2"/>
        <v>55.55190145745909</v>
      </c>
    </row>
    <row r="147" ht="12.75">
      <c r="E147" s="44"/>
    </row>
    <row r="148" ht="12.75">
      <c r="E148" s="45"/>
    </row>
  </sheetData>
  <sheetProtection/>
  <mergeCells count="6">
    <mergeCell ref="B1:C1"/>
    <mergeCell ref="A2:C2"/>
    <mergeCell ref="B3:D3"/>
    <mergeCell ref="B4:D4"/>
    <mergeCell ref="A5:E5"/>
    <mergeCell ref="E147:E14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2018-10-19T09:12:40Z</cp:lastPrinted>
  <dcterms:created xsi:type="dcterms:W3CDTF">1996-10-08T23:32:33Z</dcterms:created>
  <dcterms:modified xsi:type="dcterms:W3CDTF">2018-10-30T09:25:34Z</dcterms:modified>
  <cp:category/>
  <cp:version/>
  <cp:contentType/>
  <cp:contentStatus/>
</cp:coreProperties>
</file>