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Бюджет" sheetId="1" r:id="rId1"/>
  </sheets>
  <definedNames>
    <definedName name="_xlnm._FilterDatabase" localSheetId="0" hidden="1">Бюджет!$A$5:$F$148</definedName>
    <definedName name="APPT" localSheetId="0">Бюджет!$A$13</definedName>
    <definedName name="FIO" localSheetId="0">Бюджет!$F$13</definedName>
    <definedName name="LAST_CELL" localSheetId="0">Бюджет!$J$152</definedName>
    <definedName name="SIGN" localSheetId="0">Бюджет!$A$13:$H$14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/>
  <c r="F70"/>
  <c r="F61" s="1"/>
  <c r="G145" l="1"/>
  <c r="G144" s="1"/>
  <c r="G142"/>
  <c r="G141" s="1"/>
  <c r="G139"/>
  <c r="G138" s="1"/>
  <c r="G136"/>
  <c r="G135" s="1"/>
  <c r="G132"/>
  <c r="G131" s="1"/>
  <c r="G129"/>
  <c r="G127"/>
  <c r="G126" s="1"/>
  <c r="G124"/>
  <c r="G122"/>
  <c r="G120"/>
  <c r="G118"/>
  <c r="G114"/>
  <c r="G112"/>
  <c r="G109"/>
  <c r="G102"/>
  <c r="G98"/>
  <c r="G95"/>
  <c r="G89"/>
  <c r="G87"/>
  <c r="G84"/>
  <c r="G78"/>
  <c r="G74"/>
  <c r="G68"/>
  <c r="G66"/>
  <c r="G58"/>
  <c r="G56"/>
  <c r="G54"/>
  <c r="G52"/>
  <c r="G50"/>
  <c r="G48"/>
  <c r="G45"/>
  <c r="G43"/>
  <c r="G41"/>
  <c r="G39"/>
  <c r="G37"/>
  <c r="G35"/>
  <c r="G33"/>
  <c r="G31"/>
  <c r="G26"/>
  <c r="G24"/>
  <c r="G23" s="1"/>
  <c r="G21"/>
  <c r="G19"/>
  <c r="G13"/>
  <c r="G10"/>
  <c r="G71" l="1"/>
  <c r="G60"/>
  <c r="G134"/>
  <c r="G117"/>
  <c r="G111"/>
  <c r="G77"/>
  <c r="G18"/>
  <c r="G17" s="1"/>
  <c r="G97"/>
  <c r="G47"/>
  <c r="G30"/>
  <c r="F21"/>
  <c r="G61" l="1"/>
  <c r="G29"/>
  <c r="G28" s="1"/>
  <c r="F145"/>
  <c r="F13"/>
  <c r="H6" l="1"/>
  <c r="G6"/>
  <c r="G147" s="1"/>
  <c r="G9"/>
  <c r="G8" s="1"/>
  <c r="G7" s="1"/>
  <c r="F58"/>
  <c r="F95"/>
  <c r="F114"/>
  <c r="F109"/>
  <c r="F132"/>
  <c r="F144"/>
  <c r="F142"/>
  <c r="F141" s="1"/>
  <c r="F139"/>
  <c r="F138" s="1"/>
  <c r="F136"/>
  <c r="F135" s="1"/>
  <c r="F124"/>
  <c r="F122"/>
  <c r="F89"/>
  <c r="F66"/>
  <c r="F68"/>
  <c r="F31"/>
  <c r="F54"/>
  <c r="F48"/>
  <c r="F43"/>
  <c r="F41"/>
  <c r="F39"/>
  <c r="F33"/>
  <c r="F35"/>
  <c r="F37"/>
  <c r="F134" l="1"/>
  <c r="F98"/>
  <c r="F74"/>
  <c r="F10" l="1"/>
  <c r="F9" l="1"/>
  <c r="F8" s="1"/>
  <c r="F131"/>
  <c r="F71"/>
  <c r="F129"/>
  <c r="F127"/>
  <c r="F126" s="1"/>
  <c r="F120"/>
  <c r="F118"/>
  <c r="F112"/>
  <c r="F102"/>
  <c r="F87"/>
  <c r="F84"/>
  <c r="F78"/>
  <c r="F52"/>
  <c r="F50"/>
  <c r="F45"/>
  <c r="F56"/>
  <c r="F26"/>
  <c r="F24"/>
  <c r="F23" s="1"/>
  <c r="F19"/>
  <c r="F30" l="1"/>
  <c r="F6"/>
  <c r="F60"/>
  <c r="F47"/>
  <c r="F117"/>
  <c r="F18"/>
  <c r="F17" s="1"/>
  <c r="F7" s="1"/>
  <c r="F97"/>
  <c r="F77"/>
  <c r="F111"/>
  <c r="F147" l="1"/>
  <c r="F29"/>
  <c r="F28" s="1"/>
</calcChain>
</file>

<file path=xl/sharedStrings.xml><?xml version="1.0" encoding="utf-8"?>
<sst xmlns="http://schemas.openxmlformats.org/spreadsheetml/2006/main" count="478" uniqueCount="189">
  <si>
    <t>Раздел</t>
  </si>
  <si>
    <t>Подраздел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</si>
  <si>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</si>
  <si>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</si>
  <si>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</si>
  <si>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</si>
  <si>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</si>
  <si>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</si>
  <si>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</si>
  <si>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</si>
  <si>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</si>
  <si>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 и услуг для обеспечения государственных (муниципальных) нужд</t>
  </si>
  <si>
    <t>200</t>
  </si>
  <si>
    <t>01</t>
  </si>
  <si>
    <t>04</t>
  </si>
  <si>
    <t>Иные бюджетные ассигнования</t>
  </si>
  <si>
    <t>800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</si>
  <si>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</si>
  <si>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</si>
  <si>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</si>
  <si>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</si>
  <si>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</si>
  <si>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</si>
  <si>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</si>
  <si>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</si>
  <si>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</si>
  <si>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</si>
  <si>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</si>
  <si>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</si>
  <si>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</si>
  <si>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</si>
  <si>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</si>
  <si>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</si>
  <si>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Расходы на выплаты работникам советов депутатов муниципальных образований</t>
  </si>
  <si>
    <t>61Ф0311050</t>
  </si>
  <si>
    <t>03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</si>
  <si>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</si>
  <si>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</si>
  <si>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</si>
  <si>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</si>
  <si>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</si>
  <si>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</si>
  <si>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</si>
  <si>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</si>
  <si>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Межбюджетные трансферты</t>
  </si>
  <si>
    <t>500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</si>
  <si>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</si>
  <si>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</si>
  <si>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</si>
  <si>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</si>
  <si>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</si>
  <si>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</si>
  <si>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</si>
  <si>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</si>
  <si>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</si>
  <si>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</si>
  <si>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</si>
  <si>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</si>
  <si>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</si>
  <si>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</si>
  <si>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</si>
  <si>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13</t>
  </si>
  <si>
    <t>Обучение и повышение квалификации работников</t>
  </si>
  <si>
    <t>62Д0116271</t>
  </si>
  <si>
    <t>Непрограммные расходы</t>
  </si>
  <si>
    <t>62Д0200000</t>
  </si>
  <si>
    <t>Резервные фонды местных администраций</t>
  </si>
  <si>
    <t>62Д0215020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</si>
  <si>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</si>
  <si>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</si>
  <si>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</si>
  <si>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</si>
  <si>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</si>
  <si>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</si>
  <si>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</si>
  <si>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</si>
  <si>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</si>
  <si>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Доплаты к пенсиям муниципальных служащих</t>
  </si>
  <si>
    <t>62Д0215280</t>
  </si>
  <si>
    <t>10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</si>
  <si>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</si>
  <si>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</si>
  <si>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сельских поселений</t>
  </si>
  <si>
    <t>7000000000</t>
  </si>
  <si>
    <t>Муниципальная программа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</si>
  <si>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7Ш00000000</t>
  </si>
  <si>
    <t>Федеральные проекты, входящие в состав национальных проектов</t>
  </si>
  <si>
    <t>7Ш10000000</t>
  </si>
  <si>
    <t>Федеральный проект "Обеспечение устойчивого сокращения непригодного для проживания жилищного фонда"</t>
  </si>
  <si>
    <t>7Ш1F300000</t>
  </si>
  <si>
    <t>Обеспечение устойчивого сокращения непригодного для проживания жилого фонда</t>
  </si>
  <si>
    <t>7Ш1F367483</t>
  </si>
  <si>
    <t>Капитальные вложения в объекты государственной (муниципальной) собственности</t>
  </si>
  <si>
    <t>400</t>
  </si>
  <si>
    <t>7Ш1F367484</t>
  </si>
  <si>
    <t>7Ш1F36748S</t>
  </si>
  <si>
    <t>Комплексы процессных мероприятий</t>
  </si>
  <si>
    <t>7Ш40000000</t>
  </si>
  <si>
    <t>Комплекс процессных мероприятий "Создание условий для экономического развития"</t>
  </si>
  <si>
    <t>7Ш40100000</t>
  </si>
  <si>
    <t>Мероприятия по развитию и поддержке малого и среднего предпринимательства</t>
  </si>
  <si>
    <t>7Ш40115510</t>
  </si>
  <si>
    <t>12</t>
  </si>
  <si>
    <t>Содействие созданию условий для развития сельского хозяйства</t>
  </si>
  <si>
    <t>7Ш40115520</t>
  </si>
  <si>
    <t>Комплекс процессных мероприятий "Жилищно-коммунальное хозяйство и благоустройство территории"</t>
  </si>
  <si>
    <t>7Ш40200000</t>
  </si>
  <si>
    <t>Содержание муниципального жилищного фонда, в том числе капитальный ремонт муниципального жилищного фонда</t>
  </si>
  <si>
    <t>7Ш40215200</t>
  </si>
  <si>
    <t>Мероприятия в области жилищного хозяйства</t>
  </si>
  <si>
    <t>7Ш40215210</t>
  </si>
  <si>
    <t>Организация уличного освещения</t>
  </si>
  <si>
    <t>7Ш40215380</t>
  </si>
  <si>
    <t>Организация и содержание мест захоронений</t>
  </si>
  <si>
    <t>7Ш40215410</t>
  </si>
  <si>
    <t>Мероприятия в области благоустройства</t>
  </si>
  <si>
    <t>7Ш40215420</t>
  </si>
  <si>
    <t>Мероприятия по энергосбережению и повышению энергетической эффективности</t>
  </si>
  <si>
    <t>7Ш40215530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</si>
  <si>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</si>
  <si>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7Ш402S4840</t>
  </si>
  <si>
    <t>Комплекс процессных мероприятий "Развитие культуры, организация праздничных мероприятий, библиотечного обслуживания"</t>
  </si>
  <si>
    <t>7Ш40300000</t>
  </si>
  <si>
    <t>Обеспечение деятельности подведомственных учреждений культуры</t>
  </si>
  <si>
    <t>7Ш40312500</t>
  </si>
  <si>
    <t>08</t>
  </si>
  <si>
    <t>Обеспечение деятельности муниципальных библиотек</t>
  </si>
  <si>
    <t>7Ш40312600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</si>
  <si>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</si>
  <si>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7Ш403S0361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</si>
  <si>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</si>
  <si>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7Ш403S0362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</si>
  <si>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</si>
  <si>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7Ш403S4840</t>
  </si>
  <si>
    <t>Комплекс процессных мероприятий "Развитие физической культуры, спорта и молодежной политики"</t>
  </si>
  <si>
    <t>7Ш40400000</t>
  </si>
  <si>
    <t>Организация и проведение мероприятий в области физической культуры и спорта</t>
  </si>
  <si>
    <t>7Ш40415340</t>
  </si>
  <si>
    <t>Реализация комплекса мер по профилактике девиантного поведения молодежи и трудовой адаптации несовершеннолетних</t>
  </si>
  <si>
    <t>7Ш40418310</t>
  </si>
  <si>
    <t>07</t>
  </si>
  <si>
    <t>Комплекс процессных мероприятий "Содержание и развитие автомобильных дорог общего пользования местного значения"</t>
  </si>
  <si>
    <t>7Ш40500000</t>
  </si>
  <si>
    <t>Проведение мероприятий по обеспечению безопасности дорожного движения</t>
  </si>
  <si>
    <t>7Ш40515540</t>
  </si>
  <si>
    <t>09</t>
  </si>
  <si>
    <t>Ремонт автомобильных дорог общего пользования местного значения</t>
  </si>
  <si>
    <t>7Ш40516230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</si>
  <si>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</si>
  <si>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7Ш405S4660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</si>
  <si>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</si>
  <si>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7Ш405S4770</t>
  </si>
  <si>
    <t>Комплекс процессных мероприятий "Формирование комфортной городской среды"</t>
  </si>
  <si>
    <t>7Ш40600000</t>
  </si>
  <si>
    <t>Создание благоустроенных дворовых территорий</t>
  </si>
  <si>
    <t>7Ш40618931</t>
  </si>
  <si>
    <t>Ликвидация несанкционированных свалок</t>
  </si>
  <si>
    <t>7Ш406S4880</t>
  </si>
  <si>
    <t>Комплекс процессных мероприятий "Обеспечение безопасности на территории"</t>
  </si>
  <si>
    <t>7Ш40800000</t>
  </si>
  <si>
    <t>Обеспечение первичных мер пожарной безопасности</t>
  </si>
  <si>
    <t>7Ш40815120</t>
  </si>
  <si>
    <t>14</t>
  </si>
  <si>
    <t>Мероприятия, направленные на достижение целей проектов</t>
  </si>
  <si>
    <t>7Ш80000000</t>
  </si>
  <si>
    <t>Мероприятия, направленные на достижение цели федерального проекта "Дорожная сеть"</t>
  </si>
  <si>
    <t>7Ш80200000</t>
  </si>
  <si>
    <t>Мероприятия, направленные на достижение цели федерального проекта "Формирование комфортной городской среды"</t>
  </si>
  <si>
    <t>7Ш80400000</t>
  </si>
  <si>
    <t>Реализация мероприятий по благоустройству дворовых территорий муниципальных образований Ленинградской области</t>
  </si>
  <si>
    <t>7Ш804S4750</t>
  </si>
  <si>
    <t>Мероприятия, направленные на достижение цели федерального проекта "Современный облик сельских территорий"</t>
  </si>
  <si>
    <t>7Ш80500000</t>
  </si>
  <si>
    <t>7Ш805S0670</t>
  </si>
  <si>
    <t>Мероприятия, направленные на достижение цели федерального проекта "Благоустройство сельских территорий"</t>
  </si>
  <si>
    <t>7Ш80600000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</si>
  <si>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</si>
  <si>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7Ш806S4310</t>
  </si>
  <si>
    <t>Итого</t>
  </si>
  <si>
    <t xml:space="preserve">Наименование </t>
  </si>
  <si>
    <t xml:space="preserve">целевая статья </t>
  </si>
  <si>
    <t>вид расхода</t>
  </si>
  <si>
    <t>сумма 2024</t>
  </si>
  <si>
    <t>сумма 2025</t>
  </si>
  <si>
    <t>Распределение бюджетных ассигнований по целевым статьям ( муниципальным программам Рождественского сельского поселения  и непрораммным направлениям деятельности), группам видов расходов, разделам,подразделам классификации расходов бюджета Рождественского сеьского поселения на плановый период 2024 и 2025 годов</t>
  </si>
  <si>
    <t>Строительство (реконструкция) включая проектирование автомобильных дорог общего пользования местного значения</t>
  </si>
  <si>
    <t>7Ш802S0120</t>
  </si>
  <si>
    <t>Приложение № 11                                                             к решению №45 от 08.12.2022 Совета депутатов       Рождественского сельского поселения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</si>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</sst>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  <charset val="204"/>
    </font>
    <font>
      <sz val="6.5"/>
      <name val="MS Sans Serif"/>
      <family val="2"/>
      <charset val="204"/>
    </font>
    <font>
      <sz val="6.5"/>
      <name val="Arial"/>
      <family val="2"/>
      <charset val="204"/>
    </font>
    <font>
      <b/>
      <sz val="8"/>
      <name val="MS Sans Serif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4" fontId="0" fillId="0" borderId="0" xfId="0" applyNumberFormat="1"/>
    <xf numFmtId="49" fontId="4" fillId="0" borderId="6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0" fillId="2" borderId="0" xfId="0" applyFill="1"/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right" vertical="top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147</xdr:row>
      <xdr:rowOff>190500</xdr:rowOff>
    </xdr:from>
    <xdr:to>
      <xdr:col>4</xdr:col>
      <xdr:colOff>542925</xdr:colOff>
      <xdr:row>150</xdr:row>
      <xdr:rowOff>47625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32354520"/>
          <a:ext cx="7911465" cy="36766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xmlns="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xmlns="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xmlns="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Сорокин С.Н.</a:t>
            </a:r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xmlns="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xmlns="" id="{00000000-0008-0000-00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151</xdr:row>
      <xdr:rowOff>76200</xdr:rowOff>
    </xdr:from>
    <xdr:to>
      <xdr:col>4</xdr:col>
      <xdr:colOff>542925</xdr:colOff>
      <xdr:row>153</xdr:row>
      <xdr:rowOff>95250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0" y="32910780"/>
          <a:ext cx="7911465" cy="33909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xmlns="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xmlns="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xmlns="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xmlns="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xmlns="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Леонченкова О.С.</a:t>
            </a:r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xmlns="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xmlns="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50"/>
  <sheetViews>
    <sheetView showGridLines="0" tabSelected="1" topLeftCell="A130" workbookViewId="0">
      <selection activeCell="K8" sqref="K8"/>
    </sheetView>
  </sheetViews>
  <sheetFormatPr defaultRowHeight="12.75" customHeight="1" outlineLevelRow="7"/>
  <cols>
    <col min="1" max="1" width="77.44140625" customWidth="1"/>
    <col min="2" max="2" width="16.5546875" customWidth="1"/>
    <col min="3" max="4" width="7.6640625" style="18" customWidth="1"/>
    <col min="5" max="5" width="6" style="18" customWidth="1"/>
    <col min="6" max="6" width="10.44140625" style="18" customWidth="1"/>
    <col min="7" max="7" width="10.33203125" style="18" customWidth="1"/>
    <col min="8" max="8" width="9.109375" hidden="1" customWidth="1"/>
    <col min="9" max="10" width="9.109375" customWidth="1"/>
  </cols>
  <sheetData>
    <row r="1" spans="1:10" ht="37.5" customHeight="1">
      <c r="A1" s="21" t="s">
        <v>188</v>
      </c>
      <c r="B1" s="20"/>
      <c r="C1" s="35" t="s">
        <v>187</v>
      </c>
      <c r="D1" s="36"/>
      <c r="E1" s="36"/>
      <c r="F1" s="36"/>
      <c r="G1" s="36"/>
    </row>
    <row r="2" spans="1:10" ht="18" customHeight="1">
      <c r="A2" s="21"/>
      <c r="B2" s="20"/>
      <c r="C2" s="22"/>
      <c r="D2" s="20"/>
      <c r="E2" s="20"/>
      <c r="F2" s="20"/>
      <c r="G2" s="20"/>
    </row>
    <row r="3" spans="1:10" ht="35.25" customHeight="1">
      <c r="A3" s="33" t="s">
        <v>184</v>
      </c>
      <c r="B3" s="34"/>
      <c r="C3" s="34"/>
      <c r="D3" s="34"/>
      <c r="E3" s="34"/>
      <c r="F3" s="34"/>
      <c r="G3" s="34"/>
    </row>
    <row r="4" spans="1:10" ht="12" customHeight="1">
      <c r="A4" s="2"/>
      <c r="B4" s="2"/>
      <c r="C4" s="17"/>
      <c r="D4" s="17"/>
      <c r="E4" s="17"/>
      <c r="F4" s="17"/>
      <c r="G4" s="17"/>
      <c r="H4" s="2"/>
      <c r="I4" s="1"/>
      <c r="J4" s="1"/>
    </row>
    <row r="5" spans="1:10" ht="21" customHeight="1">
      <c r="A5" s="3" t="s">
        <v>179</v>
      </c>
      <c r="B5" s="3" t="s">
        <v>180</v>
      </c>
      <c r="C5" s="3" t="s">
        <v>181</v>
      </c>
      <c r="D5" s="3" t="s">
        <v>0</v>
      </c>
      <c r="E5" s="3" t="s">
        <v>1</v>
      </c>
      <c r="F5" s="3" t="s">
        <v>182</v>
      </c>
      <c r="G5" s="3" t="s">
        <v>183</v>
      </c>
    </row>
    <row r="6" spans="1:10" ht="13.2">
      <c r="A6" s="4" t="s">
        <v>2</v>
      </c>
      <c r="B6" s="5" t="s">
        <v>3</v>
      </c>
      <c r="C6" s="5"/>
      <c r="D6" s="5"/>
      <c r="E6" s="5"/>
      <c r="F6" s="27">
        <f>F10+FIO+F15+F19+F21+F24+F26+F31+F33+F35+F37+F39+F41+F43+F45+F48+F50+F52+F54+F56+F58</f>
        <v>18167.320000000003</v>
      </c>
      <c r="G6" s="27">
        <f>G10+FIO+G15+G19+G21+G24+G26+G31+G33+G35+G37+G39+G41+G43+G45+G48+G50+G52+G54+G56+G58</f>
        <v>18198.240000000002</v>
      </c>
      <c r="H6" s="6">
        <f>H10+FIO+H15+H19+H21+H24+H26+H31+H33+H35+H37+H39+H41+H43+H45+H48+H50+H52+H54+H56+H58</f>
        <v>140</v>
      </c>
    </row>
    <row r="7" spans="1:10" ht="13.2" outlineLevel="1">
      <c r="A7" s="4" t="s">
        <v>4</v>
      </c>
      <c r="B7" s="5" t="s">
        <v>5</v>
      </c>
      <c r="C7" s="5"/>
      <c r="D7" s="5"/>
      <c r="E7" s="5"/>
      <c r="F7" s="27">
        <f>F8+F17</f>
        <v>15557.420000000002</v>
      </c>
      <c r="G7" s="27">
        <f>G8+G17</f>
        <v>15758.240000000002</v>
      </c>
    </row>
    <row r="8" spans="1:10" ht="13.2" outlineLevel="2">
      <c r="A8" s="4" t="s">
        <v>6</v>
      </c>
      <c r="B8" s="5" t="s">
        <v>7</v>
      </c>
      <c r="C8" s="5"/>
      <c r="D8" s="5"/>
      <c r="E8" s="5"/>
      <c r="F8" s="27">
        <f>F9</f>
        <v>2821.52</v>
      </c>
      <c r="G8" s="27">
        <f>G9</f>
        <v>2821.52</v>
      </c>
    </row>
    <row r="9" spans="1:10" ht="13.2" outlineLevel="3">
      <c r="A9" s="4" t="s">
        <v>8</v>
      </c>
      <c r="B9" s="5" t="s">
        <v>9</v>
      </c>
      <c r="C9" s="5"/>
      <c r="D9" s="5"/>
      <c r="E9" s="5"/>
      <c r="F9" s="27">
        <f>F10+FIO+F15</f>
        <v>2821.52</v>
      </c>
      <c r="G9" s="27">
        <f>G10+FIO+G15</f>
        <v>2821.52</v>
      </c>
    </row>
    <row r="10" spans="1:10" ht="13.2" outlineLevel="4">
      <c r="A10" s="4" t="s">
        <v>4</v>
      </c>
      <c r="B10" s="5" t="s">
        <v>10</v>
      </c>
      <c r="C10" s="5"/>
      <c r="D10" s="5"/>
      <c r="E10" s="5"/>
      <c r="F10" s="27">
        <f>F11+F12</f>
        <v>2678.02</v>
      </c>
      <c r="G10" s="27">
        <f>G11+G12</f>
        <v>2678.02</v>
      </c>
    </row>
    <row r="11" spans="1:10" ht="13.2" outlineLevel="7">
      <c r="A11" s="7" t="s">
        <v>11</v>
      </c>
      <c r="B11" s="8" t="s">
        <v>10</v>
      </c>
      <c r="C11" s="8" t="s">
        <v>12</v>
      </c>
      <c r="D11" s="8" t="s">
        <v>13</v>
      </c>
      <c r="E11" s="8" t="s">
        <v>14</v>
      </c>
      <c r="F11" s="28">
        <v>2658.02</v>
      </c>
      <c r="G11" s="28">
        <v>2658.02</v>
      </c>
      <c r="I11" s="12"/>
    </row>
    <row r="12" spans="1:10" ht="13.2" outlineLevel="7">
      <c r="A12" s="7" t="s">
        <v>15</v>
      </c>
      <c r="B12" s="8" t="s">
        <v>10</v>
      </c>
      <c r="C12" s="8" t="s">
        <v>16</v>
      </c>
      <c r="D12" s="8" t="s">
        <v>13</v>
      </c>
      <c r="E12" s="8" t="s">
        <v>14</v>
      </c>
      <c r="F12" s="28">
        <v>20</v>
      </c>
      <c r="G12" s="28">
        <v>20</v>
      </c>
    </row>
    <row r="13" spans="1:10" ht="13.2" outlineLevel="4">
      <c r="A13" s="4" t="s">
        <v>17</v>
      </c>
      <c r="B13" s="5" t="s">
        <v>18</v>
      </c>
      <c r="C13" s="5"/>
      <c r="D13" s="5"/>
      <c r="E13" s="5"/>
      <c r="F13" s="27">
        <f>F14</f>
        <v>140</v>
      </c>
      <c r="G13" s="27">
        <f>G14</f>
        <v>140</v>
      </c>
    </row>
    <row r="14" spans="1:10" ht="13.2" outlineLevel="7">
      <c r="A14" s="7" t="s">
        <v>11</v>
      </c>
      <c r="B14" s="8" t="s">
        <v>18</v>
      </c>
      <c r="C14" s="8" t="s">
        <v>12</v>
      </c>
      <c r="D14" s="8" t="s">
        <v>13</v>
      </c>
      <c r="E14" s="8" t="s">
        <v>14</v>
      </c>
      <c r="F14" s="28">
        <v>140</v>
      </c>
      <c r="G14" s="28">
        <v>140</v>
      </c>
    </row>
    <row r="15" spans="1:10" ht="13.2" outlineLevel="4">
      <c r="A15" s="4" t="s">
        <v>19</v>
      </c>
      <c r="B15" s="5" t="s">
        <v>20</v>
      </c>
      <c r="C15" s="5"/>
      <c r="D15" s="5"/>
      <c r="E15" s="5"/>
      <c r="F15" s="27">
        <v>3.5</v>
      </c>
      <c r="G15" s="27">
        <v>3.5</v>
      </c>
    </row>
    <row r="16" spans="1:10" ht="13.2" outlineLevel="7">
      <c r="A16" s="7" t="s">
        <v>11</v>
      </c>
      <c r="B16" s="8" t="s">
        <v>20</v>
      </c>
      <c r="C16" s="8" t="s">
        <v>12</v>
      </c>
      <c r="D16" s="8" t="s">
        <v>13</v>
      </c>
      <c r="E16" s="8" t="s">
        <v>14</v>
      </c>
      <c r="F16" s="28">
        <v>3.5</v>
      </c>
      <c r="G16" s="28">
        <v>3.5</v>
      </c>
    </row>
    <row r="17" spans="1:9" ht="13.2" outlineLevel="2">
      <c r="A17" s="4" t="s">
        <v>21</v>
      </c>
      <c r="B17" s="5" t="s">
        <v>22</v>
      </c>
      <c r="C17" s="5"/>
      <c r="D17" s="5"/>
      <c r="E17" s="5"/>
      <c r="F17" s="27">
        <f>F18+F23</f>
        <v>12735.900000000001</v>
      </c>
      <c r="G17" s="27">
        <f>G18+G23</f>
        <v>12936.720000000001</v>
      </c>
    </row>
    <row r="18" spans="1:9" ht="13.2" outlineLevel="3">
      <c r="A18" s="4" t="s">
        <v>23</v>
      </c>
      <c r="B18" s="5" t="s">
        <v>24</v>
      </c>
      <c r="C18" s="5"/>
      <c r="D18" s="5"/>
      <c r="E18" s="5"/>
      <c r="F18" s="27">
        <f>F19+F21</f>
        <v>10330.700000000001</v>
      </c>
      <c r="G18" s="27">
        <f>G19+G21</f>
        <v>10531.52</v>
      </c>
    </row>
    <row r="19" spans="1:9" ht="13.2" outlineLevel="4">
      <c r="A19" s="4" t="s">
        <v>23</v>
      </c>
      <c r="B19" s="5" t="s">
        <v>25</v>
      </c>
      <c r="C19" s="5"/>
      <c r="D19" s="5"/>
      <c r="E19" s="5"/>
      <c r="F19" s="27">
        <f>F20</f>
        <v>8530.7000000000007</v>
      </c>
      <c r="G19" s="27">
        <f>G20</f>
        <v>8731.52</v>
      </c>
    </row>
    <row r="20" spans="1:9" ht="33" customHeight="1" outlineLevel="7">
      <c r="A20" s="7" t="s">
        <v>26</v>
      </c>
      <c r="B20" s="8" t="s">
        <v>25</v>
      </c>
      <c r="C20" s="8" t="s">
        <v>27</v>
      </c>
      <c r="D20" s="8" t="s">
        <v>13</v>
      </c>
      <c r="E20" s="8" t="s">
        <v>14</v>
      </c>
      <c r="F20" s="28">
        <v>8530.7000000000007</v>
      </c>
      <c r="G20" s="28">
        <v>8731.52</v>
      </c>
      <c r="I20" s="12"/>
    </row>
    <row r="21" spans="1:9" ht="13.2" outlineLevel="4">
      <c r="A21" s="4" t="s">
        <v>28</v>
      </c>
      <c r="B21" s="5" t="s">
        <v>29</v>
      </c>
      <c r="C21" s="5"/>
      <c r="D21" s="5"/>
      <c r="E21" s="5"/>
      <c r="F21" s="27">
        <f>F22</f>
        <v>1800</v>
      </c>
      <c r="G21" s="27">
        <f>G22</f>
        <v>1800</v>
      </c>
    </row>
    <row r="22" spans="1:9" ht="31.2" customHeight="1" outlineLevel="7">
      <c r="A22" s="7" t="s">
        <v>26</v>
      </c>
      <c r="B22" s="8" t="s">
        <v>29</v>
      </c>
      <c r="C22" s="8" t="s">
        <v>27</v>
      </c>
      <c r="D22" s="8" t="s">
        <v>13</v>
      </c>
      <c r="E22" s="8" t="s">
        <v>14</v>
      </c>
      <c r="F22" s="28">
        <v>1800</v>
      </c>
      <c r="G22" s="28">
        <v>1800</v>
      </c>
      <c r="I22" s="12"/>
    </row>
    <row r="23" spans="1:9" ht="20.399999999999999" outlineLevel="3">
      <c r="A23" s="4" t="s">
        <v>30</v>
      </c>
      <c r="B23" s="5" t="s">
        <v>31</v>
      </c>
      <c r="C23" s="5"/>
      <c r="D23" s="5"/>
      <c r="E23" s="5"/>
      <c r="F23" s="27">
        <f>F24</f>
        <v>2405.1999999999998</v>
      </c>
      <c r="G23" s="27">
        <f>G24</f>
        <v>2405.1999999999998</v>
      </c>
    </row>
    <row r="24" spans="1:9" ht="20.399999999999999" outlineLevel="4">
      <c r="A24" s="4" t="s">
        <v>30</v>
      </c>
      <c r="B24" s="5" t="s">
        <v>32</v>
      </c>
      <c r="C24" s="5"/>
      <c r="D24" s="5"/>
      <c r="E24" s="5"/>
      <c r="F24" s="27">
        <f>F25</f>
        <v>2405.1999999999998</v>
      </c>
      <c r="G24" s="27">
        <f>G25</f>
        <v>2405.1999999999998</v>
      </c>
    </row>
    <row r="25" spans="1:9" ht="33.75" customHeight="1" outlineLevel="7">
      <c r="A25" s="7" t="s">
        <v>26</v>
      </c>
      <c r="B25" s="8" t="s">
        <v>32</v>
      </c>
      <c r="C25" s="8" t="s">
        <v>27</v>
      </c>
      <c r="D25" s="8" t="s">
        <v>13</v>
      </c>
      <c r="E25" s="8" t="s">
        <v>14</v>
      </c>
      <c r="F25" s="28">
        <v>2405.1999999999998</v>
      </c>
      <c r="G25" s="28">
        <v>2405.1999999999998</v>
      </c>
    </row>
    <row r="26" spans="1:9" ht="18.75" customHeight="1" outlineLevel="4">
      <c r="A26" s="4" t="s">
        <v>33</v>
      </c>
      <c r="B26" s="5" t="s">
        <v>34</v>
      </c>
      <c r="C26" s="5"/>
      <c r="D26" s="5"/>
      <c r="E26" s="5"/>
      <c r="F26" s="27">
        <f>F27</f>
        <v>50</v>
      </c>
      <c r="G26" s="27">
        <f>G27</f>
        <v>50</v>
      </c>
    </row>
    <row r="27" spans="1:9" ht="30.6" outlineLevel="7">
      <c r="A27" s="7" t="s">
        <v>26</v>
      </c>
      <c r="B27" s="8" t="s">
        <v>34</v>
      </c>
      <c r="C27" s="8" t="s">
        <v>27</v>
      </c>
      <c r="D27" s="8" t="s">
        <v>13</v>
      </c>
      <c r="E27" s="8" t="s">
        <v>35</v>
      </c>
      <c r="F27" s="28">
        <v>50</v>
      </c>
      <c r="G27" s="28">
        <v>50</v>
      </c>
    </row>
    <row r="28" spans="1:9" ht="13.2" outlineLevel="1">
      <c r="A28" s="4" t="s">
        <v>36</v>
      </c>
      <c r="B28" s="5" t="s">
        <v>37</v>
      </c>
      <c r="C28" s="5"/>
      <c r="D28" s="5"/>
      <c r="E28" s="5"/>
      <c r="F28" s="27">
        <f>F29</f>
        <v>2559.9</v>
      </c>
      <c r="G28" s="27">
        <f>G29</f>
        <v>2390</v>
      </c>
    </row>
    <row r="29" spans="1:9" ht="13.2" outlineLevel="2">
      <c r="A29" s="4" t="s">
        <v>38</v>
      </c>
      <c r="B29" s="5" t="s">
        <v>39</v>
      </c>
      <c r="C29" s="5"/>
      <c r="D29" s="5"/>
      <c r="E29" s="5"/>
      <c r="F29" s="27">
        <f>F30+F47</f>
        <v>2559.9</v>
      </c>
      <c r="G29" s="27">
        <f>G30+G47</f>
        <v>2390</v>
      </c>
    </row>
    <row r="30" spans="1:9" ht="13.2" outlineLevel="3">
      <c r="A30" s="4" t="s">
        <v>40</v>
      </c>
      <c r="B30" s="5" t="s">
        <v>41</v>
      </c>
      <c r="C30" s="5"/>
      <c r="D30" s="5"/>
      <c r="E30" s="5"/>
      <c r="F30" s="27">
        <f>F31+F33+F35+F37+F39+F41+F43+F45</f>
        <v>230</v>
      </c>
      <c r="G30" s="27">
        <f>G31+G33+G35+G37+G39+G41+G43+G45</f>
        <v>270</v>
      </c>
    </row>
    <row r="31" spans="1:9" ht="13.2" outlineLevel="4">
      <c r="A31" s="4" t="s">
        <v>42</v>
      </c>
      <c r="B31" s="5" t="s">
        <v>43</v>
      </c>
      <c r="C31" s="5"/>
      <c r="D31" s="5"/>
      <c r="E31" s="5"/>
      <c r="F31" s="27">
        <f>F32</f>
        <v>0</v>
      </c>
      <c r="G31" s="27">
        <f>G32</f>
        <v>0</v>
      </c>
    </row>
    <row r="32" spans="1:9" ht="13.2" outlineLevel="7">
      <c r="A32" s="7" t="s">
        <v>44</v>
      </c>
      <c r="B32" s="8" t="s">
        <v>43</v>
      </c>
      <c r="C32" s="8" t="s">
        <v>45</v>
      </c>
      <c r="D32" s="8" t="s">
        <v>46</v>
      </c>
      <c r="E32" s="8" t="s">
        <v>13</v>
      </c>
      <c r="F32" s="28"/>
      <c r="G32" s="28"/>
    </row>
    <row r="33" spans="1:9" ht="20.399999999999999" outlineLevel="4">
      <c r="A33" s="4" t="s">
        <v>47</v>
      </c>
      <c r="B33" s="5" t="s">
        <v>48</v>
      </c>
      <c r="C33" s="5"/>
      <c r="D33" s="5"/>
      <c r="E33" s="5"/>
      <c r="F33" s="27">
        <f>F34</f>
        <v>0</v>
      </c>
      <c r="G33" s="27">
        <f>G34</f>
        <v>0</v>
      </c>
    </row>
    <row r="34" spans="1:9" ht="13.2" outlineLevel="7">
      <c r="A34" s="7" t="s">
        <v>44</v>
      </c>
      <c r="B34" s="8" t="s">
        <v>48</v>
      </c>
      <c r="C34" s="8" t="s">
        <v>45</v>
      </c>
      <c r="D34" s="8" t="s">
        <v>13</v>
      </c>
      <c r="E34" s="8" t="s">
        <v>49</v>
      </c>
      <c r="F34" s="28"/>
      <c r="G34" s="28"/>
    </row>
    <row r="35" spans="1:9" ht="20.399999999999999" outlineLevel="4">
      <c r="A35" s="4" t="s">
        <v>50</v>
      </c>
      <c r="B35" s="5" t="s">
        <v>51</v>
      </c>
      <c r="C35" s="5"/>
      <c r="D35" s="5"/>
      <c r="E35" s="5"/>
      <c r="F35" s="27">
        <f>F36</f>
        <v>0</v>
      </c>
      <c r="G35" s="27">
        <f>G36</f>
        <v>0</v>
      </c>
    </row>
    <row r="36" spans="1:9" ht="13.2" outlineLevel="7">
      <c r="A36" s="7" t="s">
        <v>44</v>
      </c>
      <c r="B36" s="8" t="s">
        <v>51</v>
      </c>
      <c r="C36" s="8" t="s">
        <v>45</v>
      </c>
      <c r="D36" s="8" t="s">
        <v>46</v>
      </c>
      <c r="E36" s="8" t="s">
        <v>13</v>
      </c>
      <c r="F36" s="28"/>
      <c r="G36" s="28"/>
    </row>
    <row r="37" spans="1:9" ht="20.399999999999999" outlineLevel="4">
      <c r="A37" s="4" t="s">
        <v>52</v>
      </c>
      <c r="B37" s="5" t="s">
        <v>53</v>
      </c>
      <c r="C37" s="5"/>
      <c r="D37" s="5"/>
      <c r="E37" s="5"/>
      <c r="F37" s="27">
        <f>F38</f>
        <v>0</v>
      </c>
      <c r="G37" s="27">
        <f>G38</f>
        <v>0</v>
      </c>
    </row>
    <row r="38" spans="1:9" ht="13.2" outlineLevel="7">
      <c r="A38" s="7" t="s">
        <v>44</v>
      </c>
      <c r="B38" s="8" t="s">
        <v>53</v>
      </c>
      <c r="C38" s="8" t="s">
        <v>45</v>
      </c>
      <c r="D38" s="8" t="s">
        <v>13</v>
      </c>
      <c r="E38" s="8" t="s">
        <v>49</v>
      </c>
      <c r="F38" s="28"/>
      <c r="G38" s="28"/>
    </row>
    <row r="39" spans="1:9" ht="20.399999999999999" outlineLevel="4">
      <c r="A39" s="4" t="s">
        <v>54</v>
      </c>
      <c r="B39" s="5" t="s">
        <v>55</v>
      </c>
      <c r="C39" s="5"/>
      <c r="D39" s="5"/>
      <c r="E39" s="5"/>
      <c r="F39" s="27">
        <f>F40</f>
        <v>0</v>
      </c>
      <c r="G39" s="27">
        <f>G40</f>
        <v>0</v>
      </c>
    </row>
    <row r="40" spans="1:9" ht="13.2" outlineLevel="7">
      <c r="A40" s="7" t="s">
        <v>44</v>
      </c>
      <c r="B40" s="8" t="s">
        <v>55</v>
      </c>
      <c r="C40" s="8" t="s">
        <v>45</v>
      </c>
      <c r="D40" s="8" t="s">
        <v>46</v>
      </c>
      <c r="E40" s="8" t="s">
        <v>56</v>
      </c>
      <c r="F40" s="28"/>
      <c r="G40" s="28"/>
    </row>
    <row r="41" spans="1:9" ht="30.6" outlineLevel="4">
      <c r="A41" s="4" t="s">
        <v>57</v>
      </c>
      <c r="B41" s="5" t="s">
        <v>58</v>
      </c>
      <c r="C41" s="5"/>
      <c r="D41" s="5"/>
      <c r="E41" s="5"/>
      <c r="F41" s="27">
        <f>F42</f>
        <v>0</v>
      </c>
      <c r="G41" s="27">
        <f>G42</f>
        <v>0</v>
      </c>
    </row>
    <row r="42" spans="1:9" ht="13.2" outlineLevel="7">
      <c r="A42" s="7" t="s">
        <v>44</v>
      </c>
      <c r="B42" s="8" t="s">
        <v>58</v>
      </c>
      <c r="C42" s="8" t="s">
        <v>45</v>
      </c>
      <c r="D42" s="8" t="s">
        <v>13</v>
      </c>
      <c r="E42" s="8" t="s">
        <v>49</v>
      </c>
      <c r="F42" s="28"/>
      <c r="G42" s="28"/>
    </row>
    <row r="43" spans="1:9" ht="13.2" outlineLevel="4">
      <c r="A43" s="4" t="s">
        <v>59</v>
      </c>
      <c r="B43" s="5" t="s">
        <v>60</v>
      </c>
      <c r="C43" s="5"/>
      <c r="D43" s="5"/>
      <c r="E43" s="5"/>
      <c r="F43" s="27">
        <f>F44</f>
        <v>150</v>
      </c>
      <c r="G43" s="27">
        <f>G44</f>
        <v>150</v>
      </c>
    </row>
    <row r="44" spans="1:9" ht="13.2" outlineLevel="7">
      <c r="A44" s="7" t="s">
        <v>15</v>
      </c>
      <c r="B44" s="8" t="s">
        <v>60</v>
      </c>
      <c r="C44" s="8" t="s">
        <v>16</v>
      </c>
      <c r="D44" s="8" t="s">
        <v>13</v>
      </c>
      <c r="E44" s="8" t="s">
        <v>61</v>
      </c>
      <c r="F44" s="28">
        <v>150</v>
      </c>
      <c r="G44" s="28">
        <v>150</v>
      </c>
    </row>
    <row r="45" spans="1:9" ht="13.2" outlineLevel="4">
      <c r="A45" s="4" t="s">
        <v>62</v>
      </c>
      <c r="B45" s="5" t="s">
        <v>63</v>
      </c>
      <c r="C45" s="5"/>
      <c r="D45" s="5"/>
      <c r="E45" s="5"/>
      <c r="F45" s="27">
        <f>F46</f>
        <v>80</v>
      </c>
      <c r="G45" s="27">
        <f>G46</f>
        <v>120</v>
      </c>
    </row>
    <row r="46" spans="1:9" ht="13.2" outlineLevel="7">
      <c r="A46" s="7" t="s">
        <v>11</v>
      </c>
      <c r="B46" s="8" t="s">
        <v>63</v>
      </c>
      <c r="C46" s="8" t="s">
        <v>12</v>
      </c>
      <c r="D46" s="8" t="s">
        <v>13</v>
      </c>
      <c r="E46" s="8" t="s">
        <v>61</v>
      </c>
      <c r="F46" s="28">
        <v>80</v>
      </c>
      <c r="G46" s="28">
        <v>120</v>
      </c>
      <c r="I46" s="12"/>
    </row>
    <row r="47" spans="1:9" ht="13.2" outlineLevel="3">
      <c r="A47" s="4" t="s">
        <v>64</v>
      </c>
      <c r="B47" s="5" t="s">
        <v>65</v>
      </c>
      <c r="C47" s="5"/>
      <c r="D47" s="5"/>
      <c r="E47" s="5"/>
      <c r="F47" s="27">
        <f>F48+F52+F54+F56+F58+F50</f>
        <v>2329.9</v>
      </c>
      <c r="G47" s="27">
        <f>G48+G52+G54+G56+G58+G50</f>
        <v>2120</v>
      </c>
    </row>
    <row r="48" spans="1:9" ht="13.2" outlineLevel="4">
      <c r="A48" s="4" t="s">
        <v>66</v>
      </c>
      <c r="B48" s="5" t="s">
        <v>67</v>
      </c>
      <c r="C48" s="5"/>
      <c r="D48" s="5"/>
      <c r="E48" s="5"/>
      <c r="F48" s="27">
        <f>F49</f>
        <v>100</v>
      </c>
      <c r="G48" s="27">
        <f>G49</f>
        <v>100</v>
      </c>
    </row>
    <row r="49" spans="1:9" ht="13.2" outlineLevel="7">
      <c r="A49" s="7" t="s">
        <v>15</v>
      </c>
      <c r="B49" s="8" t="s">
        <v>67</v>
      </c>
      <c r="C49" s="8" t="s">
        <v>16</v>
      </c>
      <c r="D49" s="8" t="s">
        <v>13</v>
      </c>
      <c r="E49" s="8" t="s">
        <v>68</v>
      </c>
      <c r="F49" s="28">
        <v>100</v>
      </c>
      <c r="G49" s="28">
        <v>100</v>
      </c>
    </row>
    <row r="50" spans="1:9" ht="20.399999999999999" outlineLevel="4">
      <c r="A50" s="4" t="s">
        <v>69</v>
      </c>
      <c r="B50" s="5" t="s">
        <v>70</v>
      </c>
      <c r="C50" s="5"/>
      <c r="D50" s="5"/>
      <c r="E50" s="5"/>
      <c r="F50" s="27">
        <f>F51</f>
        <v>150</v>
      </c>
      <c r="G50" s="27">
        <f>G51</f>
        <v>150</v>
      </c>
    </row>
    <row r="51" spans="1:9" ht="13.2" outlineLevel="7">
      <c r="A51" s="7" t="s">
        <v>11</v>
      </c>
      <c r="B51" s="8" t="s">
        <v>70</v>
      </c>
      <c r="C51" s="8" t="s">
        <v>12</v>
      </c>
      <c r="D51" s="8" t="s">
        <v>13</v>
      </c>
      <c r="E51" s="8" t="s">
        <v>61</v>
      </c>
      <c r="F51" s="28">
        <v>150</v>
      </c>
      <c r="G51" s="28">
        <v>150</v>
      </c>
    </row>
    <row r="52" spans="1:9" ht="13.2" outlineLevel="4">
      <c r="A52" s="4" t="s">
        <v>71</v>
      </c>
      <c r="B52" s="5" t="s">
        <v>72</v>
      </c>
      <c r="C52" s="5"/>
      <c r="D52" s="5"/>
      <c r="E52" s="5"/>
      <c r="F52" s="27">
        <f>F53</f>
        <v>70</v>
      </c>
      <c r="G52" s="27">
        <f>G53</f>
        <v>70</v>
      </c>
    </row>
    <row r="53" spans="1:9" ht="13.2" outlineLevel="7">
      <c r="A53" s="7" t="s">
        <v>11</v>
      </c>
      <c r="B53" s="8" t="s">
        <v>72</v>
      </c>
      <c r="C53" s="8" t="s">
        <v>12</v>
      </c>
      <c r="D53" s="8" t="s">
        <v>13</v>
      </c>
      <c r="E53" s="8" t="s">
        <v>61</v>
      </c>
      <c r="F53" s="28">
        <v>70</v>
      </c>
      <c r="G53" s="28">
        <v>70</v>
      </c>
      <c r="I53" s="12"/>
    </row>
    <row r="54" spans="1:9" ht="13.2" outlineLevel="4">
      <c r="A54" s="4" t="s">
        <v>73</v>
      </c>
      <c r="B54" s="5" t="s">
        <v>74</v>
      </c>
      <c r="C54" s="5"/>
      <c r="D54" s="5"/>
      <c r="E54" s="5"/>
      <c r="F54" s="27">
        <f>F55</f>
        <v>100</v>
      </c>
      <c r="G54" s="27">
        <f>G55</f>
        <v>100</v>
      </c>
    </row>
    <row r="55" spans="1:9" ht="13.2" outlineLevel="7">
      <c r="A55" s="7" t="s">
        <v>75</v>
      </c>
      <c r="B55" s="8" t="s">
        <v>74</v>
      </c>
      <c r="C55" s="8" t="s">
        <v>76</v>
      </c>
      <c r="D55" s="8" t="s">
        <v>13</v>
      </c>
      <c r="E55" s="8" t="s">
        <v>61</v>
      </c>
      <c r="F55" s="28">
        <v>100</v>
      </c>
      <c r="G55" s="28">
        <v>100</v>
      </c>
    </row>
    <row r="56" spans="1:9" ht="13.2" outlineLevel="4">
      <c r="A56" s="4" t="s">
        <v>77</v>
      </c>
      <c r="B56" s="5" t="s">
        <v>78</v>
      </c>
      <c r="C56" s="5"/>
      <c r="D56" s="5"/>
      <c r="E56" s="5"/>
      <c r="F56" s="27">
        <f>F57</f>
        <v>1600</v>
      </c>
      <c r="G56" s="27">
        <f>G57</f>
        <v>1700</v>
      </c>
    </row>
    <row r="57" spans="1:9" ht="13.2" outlineLevel="7">
      <c r="A57" s="7" t="s">
        <v>75</v>
      </c>
      <c r="B57" s="8" t="s">
        <v>78</v>
      </c>
      <c r="C57" s="8" t="s">
        <v>76</v>
      </c>
      <c r="D57" s="8" t="s">
        <v>79</v>
      </c>
      <c r="E57" s="8" t="s">
        <v>13</v>
      </c>
      <c r="F57" s="28">
        <v>1600</v>
      </c>
      <c r="G57" s="28">
        <v>1700</v>
      </c>
    </row>
    <row r="58" spans="1:9" ht="20.399999999999999" outlineLevel="4">
      <c r="A58" s="4" t="s">
        <v>80</v>
      </c>
      <c r="B58" s="5" t="s">
        <v>81</v>
      </c>
      <c r="C58" s="5"/>
      <c r="D58" s="5"/>
      <c r="E58" s="5"/>
      <c r="F58" s="27">
        <f>F59</f>
        <v>309.89999999999998</v>
      </c>
      <c r="G58" s="27">
        <f>G59</f>
        <v>0</v>
      </c>
    </row>
    <row r="59" spans="1:9" ht="30.6" outlineLevel="7">
      <c r="A59" s="7" t="s">
        <v>26</v>
      </c>
      <c r="B59" s="8" t="s">
        <v>81</v>
      </c>
      <c r="C59" s="8" t="s">
        <v>27</v>
      </c>
      <c r="D59" s="8" t="s">
        <v>56</v>
      </c>
      <c r="E59" s="8" t="s">
        <v>35</v>
      </c>
      <c r="F59" s="28">
        <v>309.89999999999998</v>
      </c>
      <c r="G59" s="28"/>
    </row>
    <row r="60" spans="1:9" ht="13.2">
      <c r="A60" s="4" t="s">
        <v>82</v>
      </c>
      <c r="B60" s="5" t="s">
        <v>83</v>
      </c>
      <c r="C60" s="5"/>
      <c r="D60" s="5"/>
      <c r="E60" s="5"/>
      <c r="F60" s="27">
        <f>F72+F74+F78+F82+F84+F87++F89+F93+F98+F102+F105+F107+F112+F114+F118+F120+F132+F136</f>
        <v>63411.71</v>
      </c>
      <c r="G60" s="27">
        <f>G72+G74+G78+G82+G84+G87++G89+G93+G98+G102+G105+G107+G112+G114+G118+G120+G132+G136</f>
        <v>34200.11</v>
      </c>
    </row>
    <row r="61" spans="1:9" ht="20.399999999999999" outlineLevel="1">
      <c r="A61" s="4" t="s">
        <v>84</v>
      </c>
      <c r="B61" s="5" t="s">
        <v>85</v>
      </c>
      <c r="C61" s="5"/>
      <c r="D61" s="5"/>
      <c r="E61" s="5"/>
      <c r="F61" s="27">
        <f>F62+F70+F134</f>
        <v>63411.71</v>
      </c>
      <c r="G61" s="27">
        <f>G62+G70+G134</f>
        <v>34200.11</v>
      </c>
    </row>
    <row r="62" spans="1:9" ht="13.2" outlineLevel="2">
      <c r="A62" s="4" t="s">
        <v>86</v>
      </c>
      <c r="B62" s="5" t="s">
        <v>87</v>
      </c>
      <c r="C62" s="5"/>
      <c r="D62" s="5"/>
      <c r="E62" s="5"/>
      <c r="F62" s="27">
        <v>0</v>
      </c>
      <c r="G62" s="27">
        <v>0</v>
      </c>
    </row>
    <row r="63" spans="1:9" ht="20.399999999999999" outlineLevel="3">
      <c r="A63" s="4" t="s">
        <v>88</v>
      </c>
      <c r="B63" s="5" t="s">
        <v>89</v>
      </c>
      <c r="C63" s="5"/>
      <c r="D63" s="5"/>
      <c r="E63" s="5"/>
      <c r="F63" s="27">
        <v>0</v>
      </c>
      <c r="G63" s="27">
        <v>0</v>
      </c>
    </row>
    <row r="64" spans="1:9" ht="13.2" outlineLevel="4">
      <c r="A64" s="4" t="s">
        <v>90</v>
      </c>
      <c r="B64" s="5" t="s">
        <v>91</v>
      </c>
      <c r="C64" s="5"/>
      <c r="D64" s="5"/>
      <c r="E64" s="5"/>
      <c r="F64" s="27">
        <v>0</v>
      </c>
      <c r="G64" s="27">
        <v>0</v>
      </c>
    </row>
    <row r="65" spans="1:9" ht="13.2" outlineLevel="7">
      <c r="A65" s="7" t="s">
        <v>92</v>
      </c>
      <c r="B65" s="8" t="s">
        <v>91</v>
      </c>
      <c r="C65" s="8" t="s">
        <v>93</v>
      </c>
      <c r="D65" s="8" t="s">
        <v>46</v>
      </c>
      <c r="E65" s="8" t="s">
        <v>13</v>
      </c>
      <c r="F65" s="28">
        <v>0</v>
      </c>
      <c r="G65" s="28">
        <v>0</v>
      </c>
    </row>
    <row r="66" spans="1:9" ht="13.2" outlineLevel="4">
      <c r="A66" s="4" t="s">
        <v>90</v>
      </c>
      <c r="B66" s="5" t="s">
        <v>94</v>
      </c>
      <c r="C66" s="5"/>
      <c r="D66" s="5"/>
      <c r="E66" s="5"/>
      <c r="F66" s="27">
        <f>F67</f>
        <v>0</v>
      </c>
      <c r="G66" s="27">
        <f>G67</f>
        <v>0</v>
      </c>
    </row>
    <row r="67" spans="1:9" ht="13.2" outlineLevel="7">
      <c r="A67" s="7" t="s">
        <v>92</v>
      </c>
      <c r="B67" s="8" t="s">
        <v>94</v>
      </c>
      <c r="C67" s="8" t="s">
        <v>93</v>
      </c>
      <c r="D67" s="8" t="s">
        <v>46</v>
      </c>
      <c r="E67" s="8" t="s">
        <v>13</v>
      </c>
      <c r="F67" s="28"/>
      <c r="G67" s="28"/>
    </row>
    <row r="68" spans="1:9" ht="13.2" outlineLevel="4">
      <c r="A68" s="4" t="s">
        <v>90</v>
      </c>
      <c r="B68" s="5" t="s">
        <v>95</v>
      </c>
      <c r="C68" s="5"/>
      <c r="D68" s="5"/>
      <c r="E68" s="5"/>
      <c r="F68" s="27">
        <f>F69</f>
        <v>0</v>
      </c>
      <c r="G68" s="27">
        <f>G69</f>
        <v>0</v>
      </c>
    </row>
    <row r="69" spans="1:9" ht="13.2" outlineLevel="7">
      <c r="A69" s="7" t="s">
        <v>92</v>
      </c>
      <c r="B69" s="8" t="s">
        <v>95</v>
      </c>
      <c r="C69" s="8" t="s">
        <v>93</v>
      </c>
      <c r="D69" s="8" t="s">
        <v>46</v>
      </c>
      <c r="E69" s="8" t="s">
        <v>13</v>
      </c>
      <c r="F69" s="28"/>
      <c r="G69" s="28"/>
      <c r="I69" s="12"/>
    </row>
    <row r="70" spans="1:9" ht="13.2" outlineLevel="2">
      <c r="A70" s="4" t="s">
        <v>96</v>
      </c>
      <c r="B70" s="5" t="s">
        <v>97</v>
      </c>
      <c r="C70" s="5"/>
      <c r="D70" s="5"/>
      <c r="E70" s="5"/>
      <c r="F70" s="30">
        <f>F72+F74+F78+F82+F84+F87+F89+F93+F95+F98+F102+F105+F107+F109+F112+F114+F118+F120+F122+F124+F127+F129+F132</f>
        <v>32104.41</v>
      </c>
      <c r="G70" s="30">
        <f>G72+G74+G78+G82+G84+G87+G89+G93+G95+G98+G102+G105+G107+G109+G112+G114+G118+G120+G122+G124+G127+G129+G132</f>
        <v>34200.11</v>
      </c>
    </row>
    <row r="71" spans="1:9" ht="13.2" outlineLevel="3">
      <c r="A71" s="4" t="s">
        <v>98</v>
      </c>
      <c r="B71" s="5" t="s">
        <v>99</v>
      </c>
      <c r="C71" s="5"/>
      <c r="D71" s="5"/>
      <c r="E71" s="5"/>
      <c r="F71" s="27">
        <f>F72+F74</f>
        <v>425.25</v>
      </c>
      <c r="G71" s="27">
        <f>G72+G74</f>
        <v>442.26</v>
      </c>
    </row>
    <row r="72" spans="1:9" ht="13.2" outlineLevel="4">
      <c r="A72" s="4" t="s">
        <v>100</v>
      </c>
      <c r="B72" s="5" t="s">
        <v>101</v>
      </c>
      <c r="C72" s="5"/>
      <c r="D72" s="5"/>
      <c r="E72" s="5"/>
      <c r="F72" s="27">
        <v>20</v>
      </c>
      <c r="G72" s="27">
        <v>20</v>
      </c>
    </row>
    <row r="73" spans="1:9" ht="13.2" outlineLevel="7">
      <c r="A73" s="7" t="s">
        <v>11</v>
      </c>
      <c r="B73" s="8" t="s">
        <v>101</v>
      </c>
      <c r="C73" s="8" t="s">
        <v>12</v>
      </c>
      <c r="D73" s="8" t="s">
        <v>14</v>
      </c>
      <c r="E73" s="8" t="s">
        <v>102</v>
      </c>
      <c r="F73" s="28">
        <v>20</v>
      </c>
      <c r="G73" s="28">
        <v>20</v>
      </c>
      <c r="I73" s="12"/>
    </row>
    <row r="74" spans="1:9" ht="13.2" outlineLevel="4">
      <c r="A74" s="4" t="s">
        <v>103</v>
      </c>
      <c r="B74" s="5" t="s">
        <v>104</v>
      </c>
      <c r="C74" s="5"/>
      <c r="D74" s="5"/>
      <c r="E74" s="5"/>
      <c r="F74" s="27">
        <f>F76</f>
        <v>405.25</v>
      </c>
      <c r="G74" s="27">
        <f>G76</f>
        <v>422.26</v>
      </c>
    </row>
    <row r="75" spans="1:9" ht="13.2" outlineLevel="7">
      <c r="A75" s="7" t="s">
        <v>11</v>
      </c>
      <c r="B75" s="8" t="s">
        <v>104</v>
      </c>
      <c r="C75" s="8" t="s">
        <v>12</v>
      </c>
      <c r="D75" s="8" t="s">
        <v>14</v>
      </c>
      <c r="E75" s="8" t="s">
        <v>46</v>
      </c>
      <c r="F75" s="28">
        <v>0</v>
      </c>
      <c r="G75" s="28">
        <v>0</v>
      </c>
    </row>
    <row r="76" spans="1:9" ht="13.2" outlineLevel="7">
      <c r="A76" s="7" t="s">
        <v>11</v>
      </c>
      <c r="B76" s="8" t="s">
        <v>104</v>
      </c>
      <c r="C76" s="8" t="s">
        <v>12</v>
      </c>
      <c r="D76" s="8" t="s">
        <v>14</v>
      </c>
      <c r="E76" s="8" t="s">
        <v>102</v>
      </c>
      <c r="F76" s="28">
        <v>405.25</v>
      </c>
      <c r="G76" s="28">
        <v>422.26</v>
      </c>
      <c r="I76" s="12"/>
    </row>
    <row r="77" spans="1:9" ht="20.399999999999999" outlineLevel="3">
      <c r="A77" s="4" t="s">
        <v>105</v>
      </c>
      <c r="B77" s="5" t="s">
        <v>106</v>
      </c>
      <c r="C77" s="5"/>
      <c r="D77" s="5"/>
      <c r="E77" s="5"/>
      <c r="F77" s="27">
        <f>F78+F82+F84+F87+F89+F93+F95</f>
        <v>12348.24</v>
      </c>
      <c r="G77" s="27">
        <f>G78+G82+G84+G87+G89+G93+G95</f>
        <v>10261.349999999999</v>
      </c>
    </row>
    <row r="78" spans="1:9" ht="20.399999999999999" outlineLevel="4">
      <c r="A78" s="4" t="s">
        <v>107</v>
      </c>
      <c r="B78" s="5" t="s">
        <v>108</v>
      </c>
      <c r="C78" s="5"/>
      <c r="D78" s="5"/>
      <c r="E78" s="5"/>
      <c r="F78" s="27">
        <f>F79+F80+F81</f>
        <v>4234.84</v>
      </c>
      <c r="G78" s="27">
        <f>G79+G80+G81</f>
        <v>4436.3499999999995</v>
      </c>
    </row>
    <row r="79" spans="1:9" ht="13.2" outlineLevel="7">
      <c r="A79" s="7" t="s">
        <v>11</v>
      </c>
      <c r="B79" s="8" t="s">
        <v>108</v>
      </c>
      <c r="C79" s="8" t="s">
        <v>12</v>
      </c>
      <c r="D79" s="8" t="s">
        <v>46</v>
      </c>
      <c r="E79" s="8" t="s">
        <v>13</v>
      </c>
      <c r="F79" s="28">
        <v>1259.42</v>
      </c>
      <c r="G79" s="28">
        <v>1329.72</v>
      </c>
    </row>
    <row r="80" spans="1:9" ht="13.2" outlineLevel="7">
      <c r="A80" s="7" t="s">
        <v>11</v>
      </c>
      <c r="B80" s="8" t="s">
        <v>108</v>
      </c>
      <c r="C80" s="8" t="s">
        <v>12</v>
      </c>
      <c r="D80" s="8" t="s">
        <v>46</v>
      </c>
      <c r="E80" s="8" t="s">
        <v>56</v>
      </c>
      <c r="F80" s="28">
        <v>2533.2199999999998</v>
      </c>
      <c r="G80" s="28">
        <v>2664.43</v>
      </c>
    </row>
    <row r="81" spans="1:9" ht="13.2" outlineLevel="7">
      <c r="A81" s="7" t="s">
        <v>11</v>
      </c>
      <c r="B81" s="8" t="s">
        <v>108</v>
      </c>
      <c r="C81" s="8" t="s">
        <v>12</v>
      </c>
      <c r="D81" s="8" t="s">
        <v>46</v>
      </c>
      <c r="E81" s="8" t="s">
        <v>35</v>
      </c>
      <c r="F81" s="28">
        <v>442.2</v>
      </c>
      <c r="G81" s="28">
        <v>442.2</v>
      </c>
    </row>
    <row r="82" spans="1:9" ht="13.2" outlineLevel="4">
      <c r="A82" s="4" t="s">
        <v>109</v>
      </c>
      <c r="B82" s="5" t="s">
        <v>110</v>
      </c>
      <c r="C82" s="5"/>
      <c r="D82" s="5"/>
      <c r="E82" s="5"/>
      <c r="F82" s="27">
        <v>300</v>
      </c>
      <c r="G82" s="27">
        <v>300</v>
      </c>
    </row>
    <row r="83" spans="1:9" ht="13.2" outlineLevel="7">
      <c r="A83" s="7" t="s">
        <v>11</v>
      </c>
      <c r="B83" s="8" t="s">
        <v>110</v>
      </c>
      <c r="C83" s="8" t="s">
        <v>12</v>
      </c>
      <c r="D83" s="8" t="s">
        <v>46</v>
      </c>
      <c r="E83" s="8" t="s">
        <v>13</v>
      </c>
      <c r="F83" s="28">
        <v>300</v>
      </c>
      <c r="G83" s="28">
        <v>300</v>
      </c>
      <c r="I83" s="12"/>
    </row>
    <row r="84" spans="1:9" ht="13.2" outlineLevel="4">
      <c r="A84" s="4" t="s">
        <v>111</v>
      </c>
      <c r="B84" s="5" t="s">
        <v>112</v>
      </c>
      <c r="C84" s="5"/>
      <c r="D84" s="5"/>
      <c r="E84" s="5"/>
      <c r="F84" s="27">
        <f>F85+F86</f>
        <v>6369.3</v>
      </c>
      <c r="G84" s="27">
        <f>G85+G86</f>
        <v>3747.2</v>
      </c>
    </row>
    <row r="85" spans="1:9" ht="13.2" outlineLevel="7">
      <c r="A85" s="7" t="s">
        <v>11</v>
      </c>
      <c r="B85" s="8" t="s">
        <v>112</v>
      </c>
      <c r="C85" s="8" t="s">
        <v>12</v>
      </c>
      <c r="D85" s="8" t="s">
        <v>46</v>
      </c>
      <c r="E85" s="8" t="s">
        <v>35</v>
      </c>
      <c r="F85" s="28">
        <v>6119.3</v>
      </c>
      <c r="G85" s="28">
        <v>3497.2</v>
      </c>
    </row>
    <row r="86" spans="1:9" ht="13.2" outlineLevel="7">
      <c r="A86" s="7" t="s">
        <v>15</v>
      </c>
      <c r="B86" s="8" t="s">
        <v>112</v>
      </c>
      <c r="C86" s="8" t="s">
        <v>16</v>
      </c>
      <c r="D86" s="8" t="s">
        <v>46</v>
      </c>
      <c r="E86" s="8" t="s">
        <v>35</v>
      </c>
      <c r="F86" s="28">
        <v>250</v>
      </c>
      <c r="G86" s="28">
        <v>250</v>
      </c>
    </row>
    <row r="87" spans="1:9" ht="13.2" outlineLevel="4">
      <c r="A87" s="4" t="s">
        <v>113</v>
      </c>
      <c r="B87" s="5" t="s">
        <v>114</v>
      </c>
      <c r="C87" s="5"/>
      <c r="D87" s="5"/>
      <c r="E87" s="5"/>
      <c r="F87" s="27">
        <f>F88</f>
        <v>60</v>
      </c>
      <c r="G87" s="27">
        <f>G88</f>
        <v>60</v>
      </c>
    </row>
    <row r="88" spans="1:9" ht="13.2" outlineLevel="7">
      <c r="A88" s="7" t="s">
        <v>11</v>
      </c>
      <c r="B88" s="8" t="s">
        <v>114</v>
      </c>
      <c r="C88" s="8" t="s">
        <v>12</v>
      </c>
      <c r="D88" s="8" t="s">
        <v>46</v>
      </c>
      <c r="E88" s="8" t="s">
        <v>35</v>
      </c>
      <c r="F88" s="28">
        <v>60</v>
      </c>
      <c r="G88" s="28">
        <v>60</v>
      </c>
      <c r="I88" s="12"/>
    </row>
    <row r="89" spans="1:9" ht="13.2" outlineLevel="4">
      <c r="A89" s="4" t="s">
        <v>115</v>
      </c>
      <c r="B89" s="5" t="s">
        <v>116</v>
      </c>
      <c r="C89" s="5"/>
      <c r="D89" s="5"/>
      <c r="E89" s="5"/>
      <c r="F89" s="27">
        <f>F90+F91+F92</f>
        <v>1254.0999999999999</v>
      </c>
      <c r="G89" s="27">
        <f>G90+G91+G92</f>
        <v>1587.8</v>
      </c>
    </row>
    <row r="90" spans="1:9" ht="13.2" outlineLevel="7">
      <c r="A90" s="7" t="s">
        <v>11</v>
      </c>
      <c r="B90" s="8" t="s">
        <v>116</v>
      </c>
      <c r="C90" s="8" t="s">
        <v>12</v>
      </c>
      <c r="D90" s="8" t="s">
        <v>46</v>
      </c>
      <c r="E90" s="8" t="s">
        <v>35</v>
      </c>
      <c r="F90" s="28">
        <v>934.3</v>
      </c>
      <c r="G90" s="28">
        <v>1287.8</v>
      </c>
    </row>
    <row r="91" spans="1:9" ht="13.2" outlineLevel="7">
      <c r="A91" s="7" t="s">
        <v>11</v>
      </c>
      <c r="B91" s="8" t="s">
        <v>116</v>
      </c>
      <c r="C91" s="8" t="s">
        <v>12</v>
      </c>
      <c r="D91" s="8" t="s">
        <v>46</v>
      </c>
      <c r="E91" s="8" t="s">
        <v>46</v>
      </c>
      <c r="F91" s="28">
        <v>300</v>
      </c>
      <c r="G91" s="28">
        <v>300</v>
      </c>
    </row>
    <row r="92" spans="1:9" ht="13.2" outlineLevel="7">
      <c r="A92" s="7" t="s">
        <v>11</v>
      </c>
      <c r="B92" s="8" t="s">
        <v>116</v>
      </c>
      <c r="C92" s="8" t="s">
        <v>16</v>
      </c>
      <c r="D92" s="8" t="s">
        <v>46</v>
      </c>
      <c r="E92" s="8" t="s">
        <v>35</v>
      </c>
      <c r="F92" s="28">
        <v>19.8</v>
      </c>
      <c r="G92" s="28"/>
    </row>
    <row r="93" spans="1:9" ht="13.2" outlineLevel="4">
      <c r="A93" s="4" t="s">
        <v>117</v>
      </c>
      <c r="B93" s="5" t="s">
        <v>118</v>
      </c>
      <c r="C93" s="5"/>
      <c r="D93" s="5"/>
      <c r="E93" s="5"/>
      <c r="F93" s="27">
        <v>130</v>
      </c>
      <c r="G93" s="27">
        <v>130</v>
      </c>
    </row>
    <row r="94" spans="1:9" ht="13.2" outlineLevel="7">
      <c r="A94" s="7" t="s">
        <v>11</v>
      </c>
      <c r="B94" s="8" t="s">
        <v>118</v>
      </c>
      <c r="C94" s="8" t="s">
        <v>12</v>
      </c>
      <c r="D94" s="8" t="s">
        <v>46</v>
      </c>
      <c r="E94" s="8" t="s">
        <v>35</v>
      </c>
      <c r="F94" s="28">
        <v>130</v>
      </c>
      <c r="G94" s="28">
        <v>130</v>
      </c>
      <c r="I94" s="12"/>
    </row>
    <row r="95" spans="1:9" ht="28.2" customHeight="1" outlineLevel="4">
      <c r="A95" s="4" t="s">
        <v>119</v>
      </c>
      <c r="B95" s="5" t="s">
        <v>120</v>
      </c>
      <c r="C95" s="5"/>
      <c r="D95" s="5"/>
      <c r="E95" s="5"/>
      <c r="F95" s="27">
        <f>F96</f>
        <v>0</v>
      </c>
      <c r="G95" s="27">
        <f>G96</f>
        <v>0</v>
      </c>
    </row>
    <row r="96" spans="1:9" ht="13.2" outlineLevel="7">
      <c r="A96" s="7" t="s">
        <v>11</v>
      </c>
      <c r="B96" s="8" t="s">
        <v>120</v>
      </c>
      <c r="C96" s="8" t="s">
        <v>12</v>
      </c>
      <c r="D96" s="8" t="s">
        <v>46</v>
      </c>
      <c r="E96" s="8" t="s">
        <v>35</v>
      </c>
      <c r="F96" s="28"/>
      <c r="G96" s="28"/>
      <c r="I96" s="12"/>
    </row>
    <row r="97" spans="1:9" ht="20.399999999999999" outlineLevel="3">
      <c r="A97" s="4" t="s">
        <v>121</v>
      </c>
      <c r="B97" s="5" t="s">
        <v>122</v>
      </c>
      <c r="C97" s="5"/>
      <c r="D97" s="5"/>
      <c r="E97" s="5"/>
      <c r="F97" s="27">
        <f>F98+F102+F105+F107+F109</f>
        <v>15310.22</v>
      </c>
      <c r="G97" s="27">
        <f>G98+G102+G105+G107+G109</f>
        <v>17752.900000000001</v>
      </c>
    </row>
    <row r="98" spans="1:9" ht="13.2" outlineLevel="4">
      <c r="A98" s="4" t="s">
        <v>123</v>
      </c>
      <c r="B98" s="5" t="s">
        <v>124</v>
      </c>
      <c r="C98" s="5"/>
      <c r="D98" s="5"/>
      <c r="E98" s="5"/>
      <c r="F98" s="27">
        <f>F99+F100+F101</f>
        <v>7270.2199999999993</v>
      </c>
      <c r="G98" s="27">
        <f>G99+G100+G101</f>
        <v>9712.9000000000015</v>
      </c>
    </row>
    <row r="99" spans="1:9" ht="30" customHeight="1" outlineLevel="7">
      <c r="A99" s="7" t="s">
        <v>26</v>
      </c>
      <c r="B99" s="8" t="s">
        <v>124</v>
      </c>
      <c r="C99" s="8" t="s">
        <v>27</v>
      </c>
      <c r="D99" s="8" t="s">
        <v>125</v>
      </c>
      <c r="E99" s="8" t="s">
        <v>13</v>
      </c>
      <c r="F99" s="28">
        <v>2812.02</v>
      </c>
      <c r="G99" s="28">
        <v>5154.6000000000004</v>
      </c>
    </row>
    <row r="100" spans="1:9" ht="13.2" outlineLevel="7">
      <c r="A100" s="7" t="s">
        <v>11</v>
      </c>
      <c r="B100" s="8" t="s">
        <v>124</v>
      </c>
      <c r="C100" s="8" t="s">
        <v>12</v>
      </c>
      <c r="D100" s="8" t="s">
        <v>125</v>
      </c>
      <c r="E100" s="8" t="s">
        <v>13</v>
      </c>
      <c r="F100" s="28">
        <v>4294.2</v>
      </c>
      <c r="G100" s="28">
        <v>4394.3</v>
      </c>
    </row>
    <row r="101" spans="1:9" ht="13.2" outlineLevel="7">
      <c r="A101" s="7" t="s">
        <v>15</v>
      </c>
      <c r="B101" s="8" t="s">
        <v>124</v>
      </c>
      <c r="C101" s="8" t="s">
        <v>16</v>
      </c>
      <c r="D101" s="8" t="s">
        <v>125</v>
      </c>
      <c r="E101" s="8" t="s">
        <v>13</v>
      </c>
      <c r="F101" s="28">
        <v>164</v>
      </c>
      <c r="G101" s="28">
        <v>164</v>
      </c>
    </row>
    <row r="102" spans="1:9" ht="13.2" outlineLevel="4">
      <c r="A102" s="4" t="s">
        <v>126</v>
      </c>
      <c r="B102" s="5" t="s">
        <v>127</v>
      </c>
      <c r="C102" s="5"/>
      <c r="D102" s="5"/>
      <c r="E102" s="5"/>
      <c r="F102" s="27">
        <f>F103+F104</f>
        <v>2470</v>
      </c>
      <c r="G102" s="27">
        <f>G103+G104</f>
        <v>2470</v>
      </c>
    </row>
    <row r="103" spans="1:9" ht="32.4" customHeight="1" outlineLevel="7">
      <c r="A103" s="7" t="s">
        <v>26</v>
      </c>
      <c r="B103" s="8" t="s">
        <v>127</v>
      </c>
      <c r="C103" s="8" t="s">
        <v>27</v>
      </c>
      <c r="D103" s="8" t="s">
        <v>125</v>
      </c>
      <c r="E103" s="8" t="s">
        <v>13</v>
      </c>
      <c r="F103" s="28">
        <v>2275</v>
      </c>
      <c r="G103" s="28">
        <v>2275</v>
      </c>
    </row>
    <row r="104" spans="1:9" ht="13.2" outlineLevel="7">
      <c r="A104" s="7" t="s">
        <v>11</v>
      </c>
      <c r="B104" s="8" t="s">
        <v>127</v>
      </c>
      <c r="C104" s="8" t="s">
        <v>12</v>
      </c>
      <c r="D104" s="8" t="s">
        <v>125</v>
      </c>
      <c r="E104" s="8" t="s">
        <v>13</v>
      </c>
      <c r="F104" s="28">
        <v>195</v>
      </c>
      <c r="G104" s="28">
        <v>195</v>
      </c>
    </row>
    <row r="105" spans="1:9" ht="51.6" customHeight="1" outlineLevel="4">
      <c r="A105" s="9" t="s">
        <v>128</v>
      </c>
      <c r="B105" s="5" t="s">
        <v>129</v>
      </c>
      <c r="C105" s="5"/>
      <c r="D105" s="5"/>
      <c r="E105" s="5"/>
      <c r="F105" s="27">
        <v>1430</v>
      </c>
      <c r="G105" s="27">
        <v>1430</v>
      </c>
    </row>
    <row r="106" spans="1:9" ht="31.2" customHeight="1" outlineLevel="7">
      <c r="A106" s="7" t="s">
        <v>26</v>
      </c>
      <c r="B106" s="8" t="s">
        <v>129</v>
      </c>
      <c r="C106" s="8" t="s">
        <v>27</v>
      </c>
      <c r="D106" s="8" t="s">
        <v>125</v>
      </c>
      <c r="E106" s="8" t="s">
        <v>13</v>
      </c>
      <c r="F106" s="28">
        <v>1430</v>
      </c>
      <c r="G106" s="28">
        <v>1430</v>
      </c>
      <c r="I106" s="12"/>
    </row>
    <row r="107" spans="1:9" ht="47.4" customHeight="1" outlineLevel="4">
      <c r="A107" s="9" t="s">
        <v>130</v>
      </c>
      <c r="B107" s="5" t="s">
        <v>131</v>
      </c>
      <c r="C107" s="5"/>
      <c r="D107" s="5"/>
      <c r="E107" s="5"/>
      <c r="F107" s="27">
        <v>4140</v>
      </c>
      <c r="G107" s="27">
        <v>4140</v>
      </c>
    </row>
    <row r="108" spans="1:9" ht="30.6" outlineLevel="7">
      <c r="A108" s="7" t="s">
        <v>26</v>
      </c>
      <c r="B108" s="8" t="s">
        <v>131</v>
      </c>
      <c r="C108" s="8" t="s">
        <v>27</v>
      </c>
      <c r="D108" s="8" t="s">
        <v>125</v>
      </c>
      <c r="E108" s="8" t="s">
        <v>13</v>
      </c>
      <c r="F108" s="28">
        <v>4140</v>
      </c>
      <c r="G108" s="28">
        <v>4140</v>
      </c>
      <c r="I108" s="12"/>
    </row>
    <row r="109" spans="1:9" ht="20.399999999999999" outlineLevel="4">
      <c r="A109" s="4" t="s">
        <v>132</v>
      </c>
      <c r="B109" s="5" t="s">
        <v>133</v>
      </c>
      <c r="C109" s="5"/>
      <c r="D109" s="5"/>
      <c r="E109" s="5"/>
      <c r="F109" s="27">
        <f>F110</f>
        <v>0</v>
      </c>
      <c r="G109" s="27">
        <f>G110</f>
        <v>0</v>
      </c>
    </row>
    <row r="110" spans="1:9" ht="13.2" outlineLevel="7">
      <c r="A110" s="7" t="s">
        <v>11</v>
      </c>
      <c r="B110" s="8" t="s">
        <v>133</v>
      </c>
      <c r="C110" s="8" t="s">
        <v>12</v>
      </c>
      <c r="D110" s="8" t="s">
        <v>125</v>
      </c>
      <c r="E110" s="8" t="s">
        <v>13</v>
      </c>
      <c r="F110" s="28"/>
      <c r="G110" s="28"/>
    </row>
    <row r="111" spans="1:9" ht="20.399999999999999" outlineLevel="3">
      <c r="A111" s="4" t="s">
        <v>134</v>
      </c>
      <c r="B111" s="5" t="s">
        <v>135</v>
      </c>
      <c r="C111" s="5"/>
      <c r="D111" s="5"/>
      <c r="E111" s="5"/>
      <c r="F111" s="27">
        <f>F112+F114</f>
        <v>500</v>
      </c>
      <c r="G111" s="27">
        <f>G112+G114</f>
        <v>600</v>
      </c>
    </row>
    <row r="112" spans="1:9" ht="13.2" outlineLevel="4">
      <c r="A112" s="4" t="s">
        <v>136</v>
      </c>
      <c r="B112" s="5" t="s">
        <v>137</v>
      </c>
      <c r="C112" s="5"/>
      <c r="D112" s="5"/>
      <c r="E112" s="5"/>
      <c r="F112" s="27">
        <f>F113</f>
        <v>200</v>
      </c>
      <c r="G112" s="27">
        <f>G113</f>
        <v>300</v>
      </c>
    </row>
    <row r="113" spans="1:11" ht="13.2" outlineLevel="7">
      <c r="A113" s="7" t="s">
        <v>11</v>
      </c>
      <c r="B113" s="8" t="s">
        <v>137</v>
      </c>
      <c r="C113" s="8" t="s">
        <v>12</v>
      </c>
      <c r="D113" s="26" t="s">
        <v>68</v>
      </c>
      <c r="E113" s="26" t="s">
        <v>56</v>
      </c>
      <c r="F113" s="28">
        <v>200</v>
      </c>
      <c r="G113" s="28">
        <v>300</v>
      </c>
    </row>
    <row r="114" spans="1:11" ht="20.399999999999999" outlineLevel="4">
      <c r="A114" s="4" t="s">
        <v>138</v>
      </c>
      <c r="B114" s="5" t="s">
        <v>139</v>
      </c>
      <c r="C114" s="5"/>
      <c r="D114" s="5"/>
      <c r="E114" s="5"/>
      <c r="F114" s="27">
        <f>F115+F116</f>
        <v>300</v>
      </c>
      <c r="G114" s="27">
        <f>G115+G116</f>
        <v>300</v>
      </c>
    </row>
    <row r="115" spans="1:11" ht="30.6" outlineLevel="4">
      <c r="A115" s="14" t="s">
        <v>26</v>
      </c>
      <c r="B115" s="13"/>
      <c r="C115" s="15" t="s">
        <v>12</v>
      </c>
      <c r="D115" s="15" t="s">
        <v>140</v>
      </c>
      <c r="E115" s="15" t="s">
        <v>140</v>
      </c>
      <c r="F115" s="29"/>
      <c r="G115" s="29"/>
    </row>
    <row r="116" spans="1:11" ht="30.6" outlineLevel="7">
      <c r="A116" s="7" t="s">
        <v>26</v>
      </c>
      <c r="B116" s="8" t="s">
        <v>139</v>
      </c>
      <c r="C116" s="8" t="s">
        <v>27</v>
      </c>
      <c r="D116" s="8" t="s">
        <v>140</v>
      </c>
      <c r="E116" s="8" t="s">
        <v>140</v>
      </c>
      <c r="F116" s="28">
        <v>300</v>
      </c>
      <c r="G116" s="28">
        <v>300</v>
      </c>
    </row>
    <row r="117" spans="1:11" ht="20.399999999999999" outlineLevel="3">
      <c r="A117" s="4" t="s">
        <v>141</v>
      </c>
      <c r="B117" s="5" t="s">
        <v>142</v>
      </c>
      <c r="C117" s="5"/>
      <c r="D117" s="5"/>
      <c r="E117" s="5"/>
      <c r="F117" s="27">
        <f>F118+F120+F122+F124</f>
        <v>3180.7</v>
      </c>
      <c r="G117" s="27">
        <f>G118+G120+G122+G124</f>
        <v>4790</v>
      </c>
      <c r="J117" s="16"/>
    </row>
    <row r="118" spans="1:11" ht="13.2" outlineLevel="4">
      <c r="A118" s="4" t="s">
        <v>143</v>
      </c>
      <c r="B118" s="5" t="s">
        <v>144</v>
      </c>
      <c r="C118" s="5"/>
      <c r="D118" s="5"/>
      <c r="E118" s="5"/>
      <c r="F118" s="27">
        <f>F119</f>
        <v>1000</v>
      </c>
      <c r="G118" s="27">
        <f>G119</f>
        <v>2000</v>
      </c>
      <c r="J118" s="16"/>
    </row>
    <row r="119" spans="1:11" ht="13.2" outlineLevel="7">
      <c r="A119" s="7" t="s">
        <v>11</v>
      </c>
      <c r="B119" s="8" t="s">
        <v>144</v>
      </c>
      <c r="C119" s="8" t="s">
        <v>12</v>
      </c>
      <c r="D119" s="8" t="s">
        <v>14</v>
      </c>
      <c r="E119" s="8" t="s">
        <v>145</v>
      </c>
      <c r="F119" s="28">
        <v>1000</v>
      </c>
      <c r="G119" s="28">
        <v>2000</v>
      </c>
      <c r="J119" s="16"/>
    </row>
    <row r="120" spans="1:11" ht="13.2" outlineLevel="4">
      <c r="A120" s="4" t="s">
        <v>146</v>
      </c>
      <c r="B120" s="5" t="s">
        <v>147</v>
      </c>
      <c r="C120" s="5"/>
      <c r="D120" s="5"/>
      <c r="E120" s="5"/>
      <c r="F120" s="27">
        <f>F121</f>
        <v>2180.6999999999998</v>
      </c>
      <c r="G120" s="27">
        <f>G121</f>
        <v>2790</v>
      </c>
      <c r="J120" s="16"/>
    </row>
    <row r="121" spans="1:11" ht="13.2" outlineLevel="7">
      <c r="A121" s="7" t="s">
        <v>11</v>
      </c>
      <c r="B121" s="8" t="s">
        <v>147</v>
      </c>
      <c r="C121" s="8" t="s">
        <v>12</v>
      </c>
      <c r="D121" s="8" t="s">
        <v>14</v>
      </c>
      <c r="E121" s="8" t="s">
        <v>145</v>
      </c>
      <c r="F121" s="28">
        <v>2180.6999999999998</v>
      </c>
      <c r="G121" s="28">
        <v>2790</v>
      </c>
      <c r="I121" s="12"/>
      <c r="J121" s="16"/>
    </row>
    <row r="122" spans="1:11" ht="40.799999999999997" outlineLevel="4">
      <c r="A122" s="9" t="s">
        <v>148</v>
      </c>
      <c r="B122" s="5" t="s">
        <v>149</v>
      </c>
      <c r="C122" s="5"/>
      <c r="D122" s="5"/>
      <c r="E122" s="5"/>
      <c r="F122" s="27">
        <f>F123</f>
        <v>0</v>
      </c>
      <c r="G122" s="27">
        <f>G123</f>
        <v>0</v>
      </c>
      <c r="J122" s="16"/>
    </row>
    <row r="123" spans="1:11" ht="13.2" outlineLevel="7">
      <c r="A123" s="7" t="s">
        <v>11</v>
      </c>
      <c r="B123" s="8" t="s">
        <v>149</v>
      </c>
      <c r="C123" s="8" t="s">
        <v>12</v>
      </c>
      <c r="D123" s="8" t="s">
        <v>14</v>
      </c>
      <c r="E123" s="8" t="s">
        <v>145</v>
      </c>
      <c r="F123" s="28"/>
      <c r="G123" s="28"/>
      <c r="I123" s="12"/>
      <c r="J123" s="16"/>
    </row>
    <row r="124" spans="1:11" ht="40.799999999999997" outlineLevel="4">
      <c r="A124" s="9" t="s">
        <v>150</v>
      </c>
      <c r="B124" s="5" t="s">
        <v>151</v>
      </c>
      <c r="C124" s="5"/>
      <c r="D124" s="5"/>
      <c r="E124" s="5"/>
      <c r="F124" s="27">
        <f>F125</f>
        <v>0</v>
      </c>
      <c r="G124" s="27">
        <f>G125</f>
        <v>0</v>
      </c>
      <c r="J124" s="16"/>
      <c r="K124" s="16"/>
    </row>
    <row r="125" spans="1:11" ht="13.2" outlineLevel="7">
      <c r="A125" s="7" t="s">
        <v>11</v>
      </c>
      <c r="B125" s="8" t="s">
        <v>151</v>
      </c>
      <c r="C125" s="8" t="s">
        <v>12</v>
      </c>
      <c r="D125" s="8" t="s">
        <v>14</v>
      </c>
      <c r="E125" s="8" t="s">
        <v>145</v>
      </c>
      <c r="F125" s="28"/>
      <c r="G125" s="28"/>
      <c r="I125" s="12"/>
      <c r="J125" s="16"/>
      <c r="K125" s="16"/>
    </row>
    <row r="126" spans="1:11" ht="13.2" outlineLevel="3">
      <c r="A126" s="4" t="s">
        <v>152</v>
      </c>
      <c r="B126" s="5" t="s">
        <v>153</v>
      </c>
      <c r="C126" s="5"/>
      <c r="D126" s="5"/>
      <c r="E126" s="5"/>
      <c r="F126" s="27">
        <f>F127</f>
        <v>0</v>
      </c>
      <c r="G126" s="27">
        <f>G127</f>
        <v>0</v>
      </c>
      <c r="J126" s="16"/>
      <c r="K126" s="16"/>
    </row>
    <row r="127" spans="1:11" ht="13.2" outlineLevel="4">
      <c r="A127" s="4" t="s">
        <v>154</v>
      </c>
      <c r="B127" s="5" t="s">
        <v>155</v>
      </c>
      <c r="C127" s="5"/>
      <c r="D127" s="5"/>
      <c r="E127" s="5"/>
      <c r="F127" s="27">
        <f>F128</f>
        <v>0</v>
      </c>
      <c r="G127" s="27">
        <f>G128</f>
        <v>0</v>
      </c>
      <c r="J127" s="16"/>
      <c r="K127" s="16"/>
    </row>
    <row r="128" spans="1:11" ht="13.2" outlineLevel="7">
      <c r="A128" s="7" t="s">
        <v>11</v>
      </c>
      <c r="B128" s="8" t="s">
        <v>155</v>
      </c>
      <c r="C128" s="8" t="s">
        <v>12</v>
      </c>
      <c r="D128" s="8" t="s">
        <v>49</v>
      </c>
      <c r="E128" s="8" t="s">
        <v>46</v>
      </c>
      <c r="F128" s="28"/>
      <c r="G128" s="28"/>
      <c r="J128" s="16"/>
      <c r="K128" s="16"/>
    </row>
    <row r="129" spans="1:11" ht="13.2" outlineLevel="4">
      <c r="A129" s="4" t="s">
        <v>156</v>
      </c>
      <c r="B129" s="5" t="s">
        <v>157</v>
      </c>
      <c r="C129" s="5"/>
      <c r="D129" s="5"/>
      <c r="E129" s="5"/>
      <c r="F129" s="27">
        <f>F130</f>
        <v>0</v>
      </c>
      <c r="G129" s="27">
        <f>G130</f>
        <v>0</v>
      </c>
      <c r="J129" s="16"/>
      <c r="K129" s="16"/>
    </row>
    <row r="130" spans="1:11" ht="13.2" outlineLevel="7">
      <c r="A130" s="7" t="s">
        <v>11</v>
      </c>
      <c r="B130" s="8" t="s">
        <v>157</v>
      </c>
      <c r="C130" s="8" t="s">
        <v>12</v>
      </c>
      <c r="D130" s="8" t="s">
        <v>49</v>
      </c>
      <c r="E130" s="8" t="s">
        <v>46</v>
      </c>
      <c r="F130" s="28">
        <v>0</v>
      </c>
      <c r="G130" s="28">
        <v>0</v>
      </c>
      <c r="J130" s="16"/>
      <c r="K130" s="16"/>
    </row>
    <row r="131" spans="1:11" ht="13.2" outlineLevel="3">
      <c r="A131" s="4" t="s">
        <v>158</v>
      </c>
      <c r="B131" s="5" t="s">
        <v>159</v>
      </c>
      <c r="C131" s="5"/>
      <c r="D131" s="5"/>
      <c r="E131" s="5"/>
      <c r="F131" s="27">
        <f>F132</f>
        <v>340</v>
      </c>
      <c r="G131" s="27">
        <f>G132</f>
        <v>353.6</v>
      </c>
      <c r="J131" s="16"/>
      <c r="K131" s="16"/>
    </row>
    <row r="132" spans="1:11" ht="13.2" outlineLevel="4">
      <c r="A132" s="4" t="s">
        <v>160</v>
      </c>
      <c r="B132" s="5" t="s">
        <v>161</v>
      </c>
      <c r="C132" s="5"/>
      <c r="D132" s="5"/>
      <c r="E132" s="5"/>
      <c r="F132" s="27">
        <f>F133</f>
        <v>340</v>
      </c>
      <c r="G132" s="27">
        <f>G133</f>
        <v>353.6</v>
      </c>
      <c r="J132" s="16"/>
      <c r="K132" s="16"/>
    </row>
    <row r="133" spans="1:11" ht="13.2" outlineLevel="7">
      <c r="A133" s="7" t="s">
        <v>11</v>
      </c>
      <c r="B133" s="8" t="s">
        <v>161</v>
      </c>
      <c r="C133" s="8" t="s">
        <v>12</v>
      </c>
      <c r="D133" s="8" t="s">
        <v>35</v>
      </c>
      <c r="E133" s="8" t="s">
        <v>162</v>
      </c>
      <c r="F133" s="28">
        <v>340</v>
      </c>
      <c r="G133" s="28">
        <v>353.6</v>
      </c>
      <c r="J133" s="16"/>
      <c r="K133" s="16"/>
    </row>
    <row r="134" spans="1:11" ht="13.2" outlineLevel="2">
      <c r="A134" s="23" t="s">
        <v>163</v>
      </c>
      <c r="B134" s="24" t="s">
        <v>164</v>
      </c>
      <c r="C134" s="24"/>
      <c r="D134" s="24"/>
      <c r="E134" s="24"/>
      <c r="F134" s="30">
        <f>F135+F138+F141+F144</f>
        <v>31307.3</v>
      </c>
      <c r="G134" s="30">
        <f>G135+G138+G141+G144</f>
        <v>0</v>
      </c>
      <c r="J134" s="16"/>
      <c r="K134" s="16"/>
    </row>
    <row r="135" spans="1:11" ht="13.2" outlineLevel="3">
      <c r="A135" s="23" t="s">
        <v>165</v>
      </c>
      <c r="B135" s="24" t="s">
        <v>166</v>
      </c>
      <c r="C135" s="24"/>
      <c r="D135" s="24"/>
      <c r="E135" s="24"/>
      <c r="F135" s="30">
        <f>F136</f>
        <v>31307.3</v>
      </c>
      <c r="G135" s="30">
        <f>G136</f>
        <v>0</v>
      </c>
      <c r="J135" s="16"/>
      <c r="K135" s="16"/>
    </row>
    <row r="136" spans="1:11" ht="20.399999999999999" outlineLevel="4">
      <c r="A136" s="23" t="s">
        <v>185</v>
      </c>
      <c r="B136" s="24" t="s">
        <v>186</v>
      </c>
      <c r="C136" s="24"/>
      <c r="D136" s="24"/>
      <c r="E136" s="24"/>
      <c r="F136" s="30">
        <f>F137</f>
        <v>31307.3</v>
      </c>
      <c r="G136" s="30">
        <f>G137</f>
        <v>0</v>
      </c>
      <c r="J136" s="16"/>
      <c r="K136" s="16"/>
    </row>
    <row r="137" spans="1:11" ht="13.2" outlineLevel="7">
      <c r="A137" s="25" t="s">
        <v>92</v>
      </c>
      <c r="B137" s="26" t="s">
        <v>186</v>
      </c>
      <c r="C137" s="26" t="s">
        <v>93</v>
      </c>
      <c r="D137" s="26" t="s">
        <v>14</v>
      </c>
      <c r="E137" s="26" t="s">
        <v>145</v>
      </c>
      <c r="F137" s="31">
        <v>31307.3</v>
      </c>
      <c r="G137" s="31">
        <v>0</v>
      </c>
      <c r="J137" s="16"/>
      <c r="K137" s="16"/>
    </row>
    <row r="138" spans="1:11" ht="20.399999999999999" outlineLevel="3">
      <c r="A138" s="23" t="s">
        <v>167</v>
      </c>
      <c r="B138" s="24" t="s">
        <v>168</v>
      </c>
      <c r="C138" s="24"/>
      <c r="D138" s="24"/>
      <c r="E138" s="24"/>
      <c r="F138" s="30">
        <f>F139</f>
        <v>0</v>
      </c>
      <c r="G138" s="30">
        <f>G139</f>
        <v>0</v>
      </c>
      <c r="J138" s="16"/>
      <c r="K138" s="16"/>
    </row>
    <row r="139" spans="1:11" ht="20.399999999999999" outlineLevel="4">
      <c r="A139" s="4" t="s">
        <v>169</v>
      </c>
      <c r="B139" s="5" t="s">
        <v>170</v>
      </c>
      <c r="C139" s="5"/>
      <c r="D139" s="5"/>
      <c r="E139" s="5"/>
      <c r="F139" s="27">
        <f>F140</f>
        <v>0</v>
      </c>
      <c r="G139" s="27">
        <f>G140</f>
        <v>0</v>
      </c>
      <c r="J139" s="16"/>
      <c r="K139" s="16"/>
    </row>
    <row r="140" spans="1:11" ht="13.2" outlineLevel="7">
      <c r="A140" s="7" t="s">
        <v>11</v>
      </c>
      <c r="B140" s="8" t="s">
        <v>170</v>
      </c>
      <c r="C140" s="8" t="s">
        <v>12</v>
      </c>
      <c r="D140" s="8" t="s">
        <v>46</v>
      </c>
      <c r="E140" s="8" t="s">
        <v>35</v>
      </c>
      <c r="F140" s="28"/>
      <c r="G140" s="28"/>
      <c r="J140" s="16"/>
      <c r="K140" s="16"/>
    </row>
    <row r="141" spans="1:11" ht="20.399999999999999" outlineLevel="3">
      <c r="A141" s="4" t="s">
        <v>171</v>
      </c>
      <c r="B141" s="5" t="s">
        <v>172</v>
      </c>
      <c r="C141" s="5"/>
      <c r="D141" s="5"/>
      <c r="E141" s="5"/>
      <c r="F141" s="27">
        <f>F142</f>
        <v>0</v>
      </c>
      <c r="G141" s="27">
        <f>G142</f>
        <v>0</v>
      </c>
      <c r="J141" s="16"/>
      <c r="K141" s="16"/>
    </row>
    <row r="142" spans="1:11" ht="20.399999999999999" outlineLevel="4">
      <c r="A142" s="4" t="s">
        <v>171</v>
      </c>
      <c r="B142" s="5" t="s">
        <v>173</v>
      </c>
      <c r="C142" s="5"/>
      <c r="D142" s="5"/>
      <c r="E142" s="5"/>
      <c r="F142" s="27">
        <f>F143</f>
        <v>0</v>
      </c>
      <c r="G142" s="27">
        <f>G143</f>
        <v>0</v>
      </c>
      <c r="J142" s="16"/>
      <c r="K142" s="16"/>
    </row>
    <row r="143" spans="1:11" ht="13.2" outlineLevel="7">
      <c r="A143" s="7" t="s">
        <v>11</v>
      </c>
      <c r="B143" s="8" t="s">
        <v>173</v>
      </c>
      <c r="C143" s="8" t="s">
        <v>12</v>
      </c>
      <c r="D143" s="8" t="s">
        <v>125</v>
      </c>
      <c r="E143" s="8" t="s">
        <v>13</v>
      </c>
      <c r="F143" s="28"/>
      <c r="G143" s="28"/>
      <c r="J143" s="16"/>
      <c r="K143" s="16"/>
    </row>
    <row r="144" spans="1:11" ht="20.399999999999999" outlineLevel="3">
      <c r="A144" s="4" t="s">
        <v>174</v>
      </c>
      <c r="B144" s="5" t="s">
        <v>175</v>
      </c>
      <c r="C144" s="5"/>
      <c r="D144" s="5"/>
      <c r="E144" s="5"/>
      <c r="F144" s="27">
        <f>F145</f>
        <v>0</v>
      </c>
      <c r="G144" s="27">
        <f>G145</f>
        <v>0</v>
      </c>
      <c r="J144" s="16"/>
      <c r="K144" s="16"/>
    </row>
    <row r="145" spans="1:11" ht="20.399999999999999" outlineLevel="4">
      <c r="A145" s="4" t="s">
        <v>176</v>
      </c>
      <c r="B145" s="5" t="s">
        <v>177</v>
      </c>
      <c r="C145" s="5"/>
      <c r="D145" s="5"/>
      <c r="E145" s="5"/>
      <c r="F145" s="27">
        <f>F146</f>
        <v>0</v>
      </c>
      <c r="G145" s="27">
        <f>G146</f>
        <v>0</v>
      </c>
      <c r="J145" s="16"/>
      <c r="K145" s="16"/>
    </row>
    <row r="146" spans="1:11" ht="13.2" outlineLevel="7">
      <c r="A146" s="7" t="s">
        <v>11</v>
      </c>
      <c r="B146" s="8" t="s">
        <v>177</v>
      </c>
      <c r="C146" s="8" t="s">
        <v>12</v>
      </c>
      <c r="D146" s="8" t="s">
        <v>46</v>
      </c>
      <c r="E146" s="8" t="s">
        <v>35</v>
      </c>
      <c r="F146" s="28"/>
      <c r="G146" s="28"/>
      <c r="J146" s="16"/>
      <c r="K146" s="16"/>
    </row>
    <row r="147" spans="1:11" ht="13.2">
      <c r="A147" s="10" t="s">
        <v>178</v>
      </c>
      <c r="B147" s="11"/>
      <c r="C147" s="11"/>
      <c r="D147" s="11"/>
      <c r="E147" s="11"/>
      <c r="F147" s="32">
        <f>F60+F6</f>
        <v>81579.03</v>
      </c>
      <c r="G147" s="32">
        <f>G60+G6</f>
        <v>52398.350000000006</v>
      </c>
      <c r="J147" s="16"/>
      <c r="K147" s="16"/>
    </row>
    <row r="150" spans="1:11" ht="12.75" customHeight="1">
      <c r="F150" s="19"/>
    </row>
  </sheetData>
  <autoFilter ref="A5:F148"/>
  <mergeCells count="2">
    <mergeCell ref="A3:G3"/>
    <mergeCell ref="C1:G1"/>
  </mergeCells>
  <pageMargins left="0.74803149606299213" right="0.74803149606299213" top="0.98425196850393704" bottom="0.98425196850393704" header="0.51181102362204722" footer="0.51181102362204722"/>
  <pageSetup paperSize="9" scale="53" fitToHeight="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rep:2.54.0.197</dc:description>
  <cp:lastModifiedBy>grigoryevaaa</cp:lastModifiedBy>
  <cp:lastPrinted>2022-11-23T06:24:20Z</cp:lastPrinted>
  <dcterms:created xsi:type="dcterms:W3CDTF">2022-06-29T07:24:25Z</dcterms:created>
  <dcterms:modified xsi:type="dcterms:W3CDTF">2023-01-12T09:49:10Z</dcterms:modified>
</cp:coreProperties>
</file>