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Бюджет!$J$102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H97" i="1" l="1"/>
  <c r="I97" i="1"/>
  <c r="G97" i="1"/>
  <c r="I35" i="1"/>
  <c r="H15" i="1"/>
  <c r="G15" i="1"/>
  <c r="H29" i="1" l="1"/>
  <c r="I29" i="1"/>
  <c r="G29" i="1"/>
  <c r="I38" i="1"/>
  <c r="H38" i="1"/>
  <c r="G38" i="1"/>
  <c r="I94" i="1"/>
  <c r="I95" i="1"/>
  <c r="H95" i="1"/>
  <c r="H94" i="1" s="1"/>
  <c r="G94" i="1"/>
  <c r="G95" i="1"/>
  <c r="H91" i="1"/>
  <c r="G91" i="1"/>
  <c r="H92" i="1"/>
  <c r="I92" i="1"/>
  <c r="I91" i="1" s="1"/>
  <c r="G92" i="1"/>
  <c r="H82" i="1"/>
  <c r="H81" i="1" s="1"/>
  <c r="I82" i="1"/>
  <c r="I81" i="1" s="1"/>
  <c r="G81" i="1"/>
  <c r="G82" i="1"/>
  <c r="H78" i="1"/>
  <c r="G78" i="1"/>
  <c r="H79" i="1"/>
  <c r="I79" i="1"/>
  <c r="I78" i="1" s="1"/>
  <c r="G79" i="1"/>
  <c r="H63" i="1"/>
  <c r="I63" i="1"/>
  <c r="G63" i="1"/>
  <c r="I73" i="1"/>
  <c r="H73" i="1"/>
  <c r="G73" i="1"/>
  <c r="H59" i="1"/>
  <c r="I59" i="1"/>
  <c r="G59" i="1"/>
  <c r="H54" i="1"/>
  <c r="I54" i="1"/>
  <c r="G54" i="1"/>
  <c r="H50" i="1"/>
  <c r="I50" i="1"/>
  <c r="G50" i="1"/>
  <c r="H43" i="1"/>
  <c r="I43" i="1"/>
  <c r="G43" i="1"/>
  <c r="H41" i="1"/>
  <c r="I41" i="1"/>
  <c r="G41" i="1"/>
  <c r="H36" i="1"/>
  <c r="I36" i="1"/>
  <c r="G36" i="1"/>
  <c r="H27" i="1"/>
  <c r="I27" i="1"/>
  <c r="G27" i="1"/>
  <c r="H23" i="1"/>
  <c r="I23" i="1"/>
  <c r="G23" i="1"/>
  <c r="I15" i="1"/>
  <c r="G13" i="1"/>
  <c r="G12" i="1" l="1"/>
  <c r="I13" i="1"/>
  <c r="I12" i="1" s="1"/>
  <c r="H13" i="1"/>
  <c r="H12" i="1" s="1"/>
</calcChain>
</file>

<file path=xl/sharedStrings.xml><?xml version="1.0" encoding="utf-8"?>
<sst xmlns="http://schemas.openxmlformats.org/spreadsheetml/2006/main" count="459" uniqueCount="90">
  <si>
    <t>Наименование кода</t>
  </si>
  <si>
    <t>КВСР</t>
  </si>
  <si>
    <t>Раздел</t>
  </si>
  <si>
    <t>Подраздел</t>
  </si>
  <si>
    <t>КЦСР</t>
  </si>
  <si>
    <t>КВР</t>
  </si>
  <si>
    <t>Ассигнования 2023 год</t>
  </si>
  <si>
    <t>Ассигнования 2024 год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</si>
  <si>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</si>
  <si>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>613</t>
  </si>
  <si>
    <t>01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</si>
  <si>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</si>
  <si>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</si>
  <si>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61Ф0311050</t>
  </si>
  <si>
    <t>100</t>
  </si>
  <si>
    <t>04</t>
  </si>
  <si>
    <t>Закупка товаров, работ и услуг для обеспечения государственных (муниципальных) нужд</t>
  </si>
  <si>
    <t>61П0111030</t>
  </si>
  <si>
    <t>200</t>
  </si>
  <si>
    <t>Иные бюджетные ассигнования</t>
  </si>
  <si>
    <t>800</t>
  </si>
  <si>
    <t>61П0115070</t>
  </si>
  <si>
    <t>61П0171340</t>
  </si>
  <si>
    <t>61Ф0211020</t>
  </si>
  <si>
    <t>61Ф0211040</t>
  </si>
  <si>
    <t>61Ф0311030</t>
  </si>
  <si>
    <t>06</t>
  </si>
  <si>
    <t>Межбюджетные трансферты</t>
  </si>
  <si>
    <t>62Д0113020</t>
  </si>
  <si>
    <t>500</t>
  </si>
  <si>
    <t>62Д0113060</t>
  </si>
  <si>
    <t>62Д0113150</t>
  </si>
  <si>
    <t>11</t>
  </si>
  <si>
    <t>62Д0215020</t>
  </si>
  <si>
    <t>13</t>
  </si>
  <si>
    <t>62Д0115040</t>
  </si>
  <si>
    <t>62Д0116271</t>
  </si>
  <si>
    <t>62Д0215030</t>
  </si>
  <si>
    <t>62Д0215050</t>
  </si>
  <si>
    <t>Социальное обеспечение и иные выплаты населению</t>
  </si>
  <si>
    <t>62Д0215060</t>
  </si>
  <si>
    <t>300</t>
  </si>
  <si>
    <t>02</t>
  </si>
  <si>
    <t>62Д0251180</t>
  </si>
  <si>
    <t>05</t>
  </si>
  <si>
    <t>7Ш40115520</t>
  </si>
  <si>
    <t>09</t>
  </si>
  <si>
    <t>7Ш40515540</t>
  </si>
  <si>
    <t>7Ш40516230</t>
  </si>
  <si>
    <t>7Ш405S4660</t>
  </si>
  <si>
    <t>7Ш405S4770</t>
  </si>
  <si>
    <t>Капитальные вложения в объекты государственной (муниципальной) собственности</t>
  </si>
  <si>
    <t>7Ш802S4200</t>
  </si>
  <si>
    <t>12</t>
  </si>
  <si>
    <t>7Ш40115510</t>
  </si>
  <si>
    <t>62Д0113010</t>
  </si>
  <si>
    <t>62Д0113030</t>
  </si>
  <si>
    <t>7Ш40215200</t>
  </si>
  <si>
    <t>7Ш40215210</t>
  </si>
  <si>
    <t>62Д0113070</t>
  </si>
  <si>
    <t>7Ш40716180</t>
  </si>
  <si>
    <t>7Ш40215380</t>
  </si>
  <si>
    <t>7Ш40215410</t>
  </si>
  <si>
    <t>7Ш40215420</t>
  </si>
  <si>
    <t>7Ш40215530</t>
  </si>
  <si>
    <t>7Ш806S4310</t>
  </si>
  <si>
    <t>7Ш40618931</t>
  </si>
  <si>
    <t>07</t>
  </si>
  <si>
    <t>7Ш40418310</t>
  </si>
  <si>
    <t>08</t>
  </si>
  <si>
    <t>7Ш40312500</t>
  </si>
  <si>
    <t>7Ш40312600</t>
  </si>
  <si>
    <t>7Ш403S0361</t>
  </si>
  <si>
    <t>7Ш403S0362</t>
  </si>
  <si>
    <t>10</t>
  </si>
  <si>
    <t>62Д0215280</t>
  </si>
  <si>
    <t>7Ш40415340</t>
  </si>
  <si>
    <t>Итого</t>
  </si>
  <si>
    <t>Рождественского сельского поселения</t>
  </si>
  <si>
    <r>
      <rPr>
        <b/>
        <sz val="8.5"/>
        <rFont val="MS Sans Serif"/>
        <family val="2"/>
        <charset val="204"/>
      </rPr>
      <t>к Решению Совета депутатов</t>
    </r>
    <r>
      <rPr>
        <sz val="8.5"/>
        <rFont val="MS Sans Serif"/>
      </rPr>
      <t xml:space="preserve"> </t>
    </r>
  </si>
  <si>
    <t>Ассигнования 2025 год</t>
  </si>
  <si>
    <t>Администрация муниципального образования Рождественского сельского поселения Гатчинского муниципального района Ленинградской област</t>
  </si>
  <si>
    <r>
      <t>0</t>
    </r>
    <r>
      <rPr>
        <sz val="8"/>
        <rFont val="Arial Cyr"/>
        <charset val="204"/>
      </rPr>
      <t>5</t>
    </r>
  </si>
  <si>
    <t>7Ш402S4840</t>
  </si>
  <si>
    <t>7Ш403S4840</t>
  </si>
  <si>
    <t>14</t>
  </si>
  <si>
    <t>7Ш40815120</t>
  </si>
  <si>
    <t>Приложение №11</t>
  </si>
  <si>
    <r>
      <t xml:space="preserve">                      </t>
    </r>
    <r>
      <rPr>
        <b/>
        <sz val="8.5"/>
        <rFont val="MS Sans Serif"/>
        <family val="2"/>
        <charset val="204"/>
      </rPr>
      <t xml:space="preserve">       Ведомственная структура расходов бюджета Рождественского сельского поселения на 2023г и плановый период 2024-2025гг</t>
    </r>
  </si>
  <si>
    <t>№ 35   от20.10 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</si>
</sst>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5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/>
    <xf numFmtId="164" fontId="8" fillId="0" borderId="0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lef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right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165" fontId="9" fillId="0" borderId="4" xfId="0" applyNumberFormat="1" applyFont="1" applyBorder="1" applyAlignment="1" applyProtection="1">
      <alignment horizontal="right" vertical="center" wrapText="1"/>
    </xf>
    <xf numFmtId="165" fontId="9" fillId="0" borderId="6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190500</xdr:rowOff>
    </xdr:from>
    <xdr:to>
      <xdr:col>4</xdr:col>
      <xdr:colOff>1238250</xdr:colOff>
      <xdr:row>100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00412550"/>
          <a:ext cx="33909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101</xdr:row>
      <xdr:rowOff>76200</xdr:rowOff>
    </xdr:from>
    <xdr:to>
      <xdr:col>4</xdr:col>
      <xdr:colOff>1238250</xdr:colOff>
      <xdr:row>103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00974525"/>
          <a:ext cx="33909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7"/>
  <sheetViews>
    <sheetView showGridLines="0" tabSelected="1" workbookViewId="0">
      <selection activeCell="M12" sqref="M12"/>
    </sheetView>
  </sheetViews>
  <sheetFormatPr defaultRowHeight="12.75" customHeight="1" outlineLevelRow="2" x14ac:dyDescent="0.2"/>
  <cols>
    <col min="1" max="1" width="17" customWidth="1"/>
    <col min="2" max="2" width="7.5703125" customWidth="1"/>
    <col min="3" max="3" width="7" customWidth="1"/>
    <col min="4" max="4" width="7.28515625" customWidth="1"/>
    <col min="5" max="5" width="12" customWidth="1"/>
    <col min="6" max="6" width="6.28515625" customWidth="1"/>
    <col min="7" max="7" width="9.28515625" customWidth="1"/>
    <col min="8" max="8" width="12" customWidth="1"/>
    <col min="9" max="10" width="9.140625" customWidth="1"/>
  </cols>
  <sheetData>
    <row r="1" spans="1:10" x14ac:dyDescent="0.2">
      <c r="A1" s="34"/>
      <c r="B1" s="34"/>
      <c r="C1" s="34"/>
      <c r="D1" s="34"/>
      <c r="E1" s="34"/>
      <c r="F1" s="34"/>
      <c r="G1" s="20" t="s">
        <v>87</v>
      </c>
      <c r="H1" s="1"/>
      <c r="I1" s="1"/>
      <c r="J1" s="1"/>
    </row>
    <row r="2" spans="1:10" x14ac:dyDescent="0.2">
      <c r="A2" s="2"/>
      <c r="B2" s="1"/>
      <c r="C2" s="1"/>
      <c r="D2" s="1"/>
      <c r="E2" s="1"/>
      <c r="F2" s="20" t="s">
        <v>79</v>
      </c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 t="s">
        <v>78</v>
      </c>
      <c r="G3" s="4"/>
      <c r="H3" s="4"/>
      <c r="I3" s="4"/>
      <c r="J3" s="4"/>
    </row>
    <row r="4" spans="1:10" ht="14.25" x14ac:dyDescent="0.2">
      <c r="A4" s="3"/>
      <c r="B4" s="4"/>
      <c r="C4" s="4"/>
      <c r="D4" s="4"/>
      <c r="E4" s="21" t="s">
        <v>89</v>
      </c>
      <c r="F4" s="4"/>
      <c r="G4" s="5"/>
      <c r="H4" s="5"/>
      <c r="I4" s="4"/>
      <c r="J4" s="4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35"/>
      <c r="B6" s="36"/>
      <c r="C6" s="36"/>
      <c r="D6" s="36"/>
      <c r="E6" s="36"/>
      <c r="F6" s="36"/>
      <c r="G6" s="36"/>
      <c r="H6" s="36"/>
      <c r="I6" s="6"/>
      <c r="J6" s="6"/>
    </row>
    <row r="7" spans="1:10" ht="23.45" customHeight="1" x14ac:dyDescent="0.2">
      <c r="A7" s="37" t="s">
        <v>88</v>
      </c>
      <c r="B7" s="36"/>
      <c r="C7" s="36"/>
      <c r="D7" s="36"/>
      <c r="E7" s="36"/>
      <c r="F7" s="36"/>
      <c r="G7" s="36"/>
    </row>
    <row r="8" spans="1:10" x14ac:dyDescent="0.2">
      <c r="A8" s="35"/>
      <c r="B8" s="36"/>
      <c r="C8" s="36"/>
      <c r="D8" s="36"/>
      <c r="E8" s="36"/>
      <c r="F8" s="36"/>
      <c r="G8" s="36"/>
    </row>
    <row r="9" spans="1:10" x14ac:dyDescent="0.2">
      <c r="A9" s="35"/>
      <c r="B9" s="36"/>
      <c r="C9" s="36"/>
      <c r="D9" s="36"/>
      <c r="E9" s="36"/>
      <c r="F9" s="36"/>
      <c r="G9" s="36"/>
    </row>
    <row r="10" spans="1:10" x14ac:dyDescent="0.2">
      <c r="A10" s="7"/>
      <c r="B10" s="7"/>
      <c r="C10" s="7"/>
      <c r="D10" s="7"/>
      <c r="E10" s="7"/>
      <c r="F10" s="7"/>
      <c r="G10" s="7"/>
      <c r="H10" s="7"/>
      <c r="I10" s="1"/>
      <c r="J10" s="1"/>
    </row>
    <row r="11" spans="1:10" ht="31.5" x14ac:dyDescent="0.2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80</v>
      </c>
    </row>
    <row r="12" spans="1:10" ht="123.75" x14ac:dyDescent="0.2">
      <c r="A12" s="9" t="s">
        <v>8</v>
      </c>
      <c r="B12" s="10" t="s">
        <v>9</v>
      </c>
      <c r="C12" s="11" t="s">
        <v>10</v>
      </c>
      <c r="D12" s="11"/>
      <c r="E12" s="10"/>
      <c r="F12" s="10"/>
      <c r="G12" s="12">
        <f>G13+G15+G23+G27+G29</f>
        <v>16907.599999999999</v>
      </c>
      <c r="H12" s="12">
        <f t="shared" ref="H12:I12" si="0">H13+H15+H23+H27+H29</f>
        <v>16812.400000000001</v>
      </c>
      <c r="I12" s="12">
        <f t="shared" si="0"/>
        <v>17113.2</v>
      </c>
    </row>
    <row r="13" spans="1:10" ht="123.75" outlineLevel="1" x14ac:dyDescent="0.2">
      <c r="A13" s="9" t="s">
        <v>8</v>
      </c>
      <c r="B13" s="10" t="s">
        <v>9</v>
      </c>
      <c r="C13" s="11" t="s">
        <v>10</v>
      </c>
      <c r="D13" s="11" t="s">
        <v>11</v>
      </c>
      <c r="E13" s="10"/>
      <c r="F13" s="10"/>
      <c r="G13" s="12">
        <f>G14</f>
        <v>50</v>
      </c>
      <c r="H13" s="12">
        <f>H14</f>
        <v>50</v>
      </c>
      <c r="I13" s="12">
        <f>I14</f>
        <v>50</v>
      </c>
    </row>
    <row r="14" spans="1:10" ht="146.25" outlineLevel="2" x14ac:dyDescent="0.2">
      <c r="A14" s="13" t="s">
        <v>12</v>
      </c>
      <c r="B14" s="14" t="s">
        <v>9</v>
      </c>
      <c r="C14" s="13" t="s">
        <v>10</v>
      </c>
      <c r="D14" s="13" t="s">
        <v>11</v>
      </c>
      <c r="E14" s="14" t="s">
        <v>13</v>
      </c>
      <c r="F14" s="14" t="s">
        <v>14</v>
      </c>
      <c r="G14" s="15">
        <v>50</v>
      </c>
      <c r="H14" s="15">
        <v>50</v>
      </c>
      <c r="I14" s="15">
        <v>50</v>
      </c>
    </row>
    <row r="15" spans="1:10" ht="123.75" outlineLevel="1" x14ac:dyDescent="0.2">
      <c r="A15" s="9" t="s">
        <v>8</v>
      </c>
      <c r="B15" s="10" t="s">
        <v>9</v>
      </c>
      <c r="C15" s="11" t="s">
        <v>10</v>
      </c>
      <c r="D15" s="11" t="s">
        <v>15</v>
      </c>
      <c r="E15" s="10"/>
      <c r="F15" s="10"/>
      <c r="G15" s="12">
        <f>G16+G17+G18+G19+G20+G21+G22</f>
        <v>15478.3</v>
      </c>
      <c r="H15" s="12">
        <f>H16+H17+H18+H19+H20+H21+H22</f>
        <v>15557.400000000001</v>
      </c>
      <c r="I15" s="12">
        <f t="shared" ref="I15" si="1">I16+I17+I18+I19+I20+I21+I22</f>
        <v>15758.2</v>
      </c>
    </row>
    <row r="16" spans="1:10" ht="67.5" outlineLevel="2" x14ac:dyDescent="0.2">
      <c r="A16" s="13" t="s">
        <v>16</v>
      </c>
      <c r="B16" s="14" t="s">
        <v>9</v>
      </c>
      <c r="C16" s="13" t="s">
        <v>10</v>
      </c>
      <c r="D16" s="13" t="s">
        <v>15</v>
      </c>
      <c r="E16" s="14" t="s">
        <v>17</v>
      </c>
      <c r="F16" s="14" t="s">
        <v>18</v>
      </c>
      <c r="G16" s="15">
        <v>2658</v>
      </c>
      <c r="H16" s="15">
        <v>2658</v>
      </c>
      <c r="I16" s="15">
        <v>2658</v>
      </c>
    </row>
    <row r="17" spans="1:9" ht="22.5" outlineLevel="2" x14ac:dyDescent="0.2">
      <c r="A17" s="13" t="s">
        <v>19</v>
      </c>
      <c r="B17" s="14" t="s">
        <v>9</v>
      </c>
      <c r="C17" s="13" t="s">
        <v>10</v>
      </c>
      <c r="D17" s="13" t="s">
        <v>15</v>
      </c>
      <c r="E17" s="14" t="s">
        <v>17</v>
      </c>
      <c r="F17" s="14" t="s">
        <v>20</v>
      </c>
      <c r="G17" s="15">
        <v>20</v>
      </c>
      <c r="H17" s="15">
        <v>20</v>
      </c>
      <c r="I17" s="15">
        <v>20</v>
      </c>
    </row>
    <row r="18" spans="1:9" ht="67.5" outlineLevel="2" x14ac:dyDescent="0.2">
      <c r="A18" s="13" t="s">
        <v>16</v>
      </c>
      <c r="B18" s="14" t="s">
        <v>9</v>
      </c>
      <c r="C18" s="13" t="s">
        <v>10</v>
      </c>
      <c r="D18" s="13" t="s">
        <v>15</v>
      </c>
      <c r="E18" s="14" t="s">
        <v>21</v>
      </c>
      <c r="F18" s="14" t="s">
        <v>18</v>
      </c>
      <c r="G18" s="15">
        <v>140</v>
      </c>
      <c r="H18" s="15">
        <v>140</v>
      </c>
      <c r="I18" s="15">
        <v>140</v>
      </c>
    </row>
    <row r="19" spans="1:9" ht="67.5" outlineLevel="2" x14ac:dyDescent="0.2">
      <c r="A19" s="13" t="s">
        <v>16</v>
      </c>
      <c r="B19" s="14" t="s">
        <v>9</v>
      </c>
      <c r="C19" s="13" t="s">
        <v>10</v>
      </c>
      <c r="D19" s="13" t="s">
        <v>15</v>
      </c>
      <c r="E19" s="14" t="s">
        <v>22</v>
      </c>
      <c r="F19" s="14" t="s">
        <v>18</v>
      </c>
      <c r="G19" s="15">
        <v>3.5</v>
      </c>
      <c r="H19" s="15">
        <v>3.5</v>
      </c>
      <c r="I19" s="15">
        <v>3.5</v>
      </c>
    </row>
    <row r="20" spans="1:9" ht="146.25" outlineLevel="2" x14ac:dyDescent="0.2">
      <c r="A20" s="13" t="s">
        <v>12</v>
      </c>
      <c r="B20" s="14" t="s">
        <v>9</v>
      </c>
      <c r="C20" s="13" t="s">
        <v>10</v>
      </c>
      <c r="D20" s="13" t="s">
        <v>15</v>
      </c>
      <c r="E20" s="14" t="s">
        <v>23</v>
      </c>
      <c r="F20" s="14" t="s">
        <v>14</v>
      </c>
      <c r="G20" s="15">
        <v>8451.6</v>
      </c>
      <c r="H20" s="15">
        <v>8530.7000000000007</v>
      </c>
      <c r="I20" s="15">
        <v>8731.5</v>
      </c>
    </row>
    <row r="21" spans="1:9" ht="146.25" outlineLevel="2" x14ac:dyDescent="0.2">
      <c r="A21" s="13" t="s">
        <v>12</v>
      </c>
      <c r="B21" s="14" t="s">
        <v>9</v>
      </c>
      <c r="C21" s="13" t="s">
        <v>10</v>
      </c>
      <c r="D21" s="13" t="s">
        <v>15</v>
      </c>
      <c r="E21" s="14" t="s">
        <v>24</v>
      </c>
      <c r="F21" s="14" t="s">
        <v>14</v>
      </c>
      <c r="G21" s="15">
        <v>1800</v>
      </c>
      <c r="H21" s="15">
        <v>1800</v>
      </c>
      <c r="I21" s="15">
        <v>1800</v>
      </c>
    </row>
    <row r="22" spans="1:9" ht="146.25" outlineLevel="2" x14ac:dyDescent="0.2">
      <c r="A22" s="13" t="s">
        <v>12</v>
      </c>
      <c r="B22" s="14" t="s">
        <v>9</v>
      </c>
      <c r="C22" s="13" t="s">
        <v>10</v>
      </c>
      <c r="D22" s="13" t="s">
        <v>15</v>
      </c>
      <c r="E22" s="14" t="s">
        <v>25</v>
      </c>
      <c r="F22" s="14" t="s">
        <v>14</v>
      </c>
      <c r="G22" s="15">
        <v>2405.1999999999998</v>
      </c>
      <c r="H22" s="15">
        <v>2405.1999999999998</v>
      </c>
      <c r="I22" s="15">
        <v>2405.1999999999998</v>
      </c>
    </row>
    <row r="23" spans="1:9" ht="123.75" outlineLevel="1" x14ac:dyDescent="0.2">
      <c r="A23" s="9" t="s">
        <v>8</v>
      </c>
      <c r="B23" s="10" t="s">
        <v>9</v>
      </c>
      <c r="C23" s="11" t="s">
        <v>10</v>
      </c>
      <c r="D23" s="11" t="s">
        <v>26</v>
      </c>
      <c r="E23" s="10"/>
      <c r="F23" s="10"/>
      <c r="G23" s="12">
        <f>G24+G25+G26</f>
        <v>509.3</v>
      </c>
      <c r="H23" s="12">
        <f t="shared" ref="H23:I23" si="2">H24+H25+H26</f>
        <v>555</v>
      </c>
      <c r="I23" s="12">
        <f t="shared" si="2"/>
        <v>615</v>
      </c>
    </row>
    <row r="24" spans="1:9" ht="22.5" outlineLevel="2" x14ac:dyDescent="0.2">
      <c r="A24" s="13" t="s">
        <v>27</v>
      </c>
      <c r="B24" s="14" t="s">
        <v>9</v>
      </c>
      <c r="C24" s="13" t="s">
        <v>10</v>
      </c>
      <c r="D24" s="13" t="s">
        <v>26</v>
      </c>
      <c r="E24" s="14" t="s">
        <v>28</v>
      </c>
      <c r="F24" s="14" t="s">
        <v>29</v>
      </c>
      <c r="G24" s="15">
        <v>342.6</v>
      </c>
      <c r="H24" s="15">
        <v>388.1</v>
      </c>
      <c r="I24" s="15">
        <v>448.3</v>
      </c>
    </row>
    <row r="25" spans="1:9" ht="22.5" outlineLevel="2" x14ac:dyDescent="0.2">
      <c r="A25" s="13" t="s">
        <v>27</v>
      </c>
      <c r="B25" s="14" t="s">
        <v>9</v>
      </c>
      <c r="C25" s="13" t="s">
        <v>10</v>
      </c>
      <c r="D25" s="13" t="s">
        <v>26</v>
      </c>
      <c r="E25" s="14" t="s">
        <v>30</v>
      </c>
      <c r="F25" s="14" t="s">
        <v>29</v>
      </c>
      <c r="G25" s="15">
        <v>46</v>
      </c>
      <c r="H25" s="15">
        <v>46</v>
      </c>
      <c r="I25" s="15">
        <v>46</v>
      </c>
    </row>
    <row r="26" spans="1:9" ht="22.5" outlineLevel="2" x14ac:dyDescent="0.2">
      <c r="A26" s="13" t="s">
        <v>27</v>
      </c>
      <c r="B26" s="14" t="s">
        <v>9</v>
      </c>
      <c r="C26" s="13" t="s">
        <v>10</v>
      </c>
      <c r="D26" s="13" t="s">
        <v>26</v>
      </c>
      <c r="E26" s="14" t="s">
        <v>31</v>
      </c>
      <c r="F26" s="14" t="s">
        <v>29</v>
      </c>
      <c r="G26" s="15">
        <v>120.7</v>
      </c>
      <c r="H26" s="15">
        <v>120.9</v>
      </c>
      <c r="I26" s="15">
        <v>120.7</v>
      </c>
    </row>
    <row r="27" spans="1:9" ht="123.75" outlineLevel="1" x14ac:dyDescent="0.2">
      <c r="A27" s="9" t="s">
        <v>8</v>
      </c>
      <c r="B27" s="10" t="s">
        <v>9</v>
      </c>
      <c r="C27" s="11" t="s">
        <v>10</v>
      </c>
      <c r="D27" s="11" t="s">
        <v>32</v>
      </c>
      <c r="E27" s="10"/>
      <c r="F27" s="10"/>
      <c r="G27" s="12">
        <f>G28</f>
        <v>100</v>
      </c>
      <c r="H27" s="12">
        <f t="shared" ref="H27:I27" si="3">H28</f>
        <v>100</v>
      </c>
      <c r="I27" s="12">
        <f t="shared" si="3"/>
        <v>100</v>
      </c>
    </row>
    <row r="28" spans="1:9" ht="22.5" outlineLevel="2" x14ac:dyDescent="0.2">
      <c r="A28" s="13" t="s">
        <v>19</v>
      </c>
      <c r="B28" s="14" t="s">
        <v>9</v>
      </c>
      <c r="C28" s="13" t="s">
        <v>10</v>
      </c>
      <c r="D28" s="13" t="s">
        <v>32</v>
      </c>
      <c r="E28" s="14" t="s">
        <v>33</v>
      </c>
      <c r="F28" s="14" t="s">
        <v>20</v>
      </c>
      <c r="G28" s="15">
        <v>100</v>
      </c>
      <c r="H28" s="15">
        <v>100</v>
      </c>
      <c r="I28" s="15">
        <v>100</v>
      </c>
    </row>
    <row r="29" spans="1:9" ht="123.75" outlineLevel="1" x14ac:dyDescent="0.2">
      <c r="A29" s="9" t="s">
        <v>8</v>
      </c>
      <c r="B29" s="10" t="s">
        <v>9</v>
      </c>
      <c r="C29" s="11" t="s">
        <v>10</v>
      </c>
      <c r="D29" s="11" t="s">
        <v>34</v>
      </c>
      <c r="E29" s="10"/>
      <c r="F29" s="10"/>
      <c r="G29" s="12">
        <f>G30+G31+G32+G33+G34</f>
        <v>770</v>
      </c>
      <c r="H29" s="12">
        <f t="shared" ref="H29:I29" si="4">H30+H31+H32+H33+H34</f>
        <v>550</v>
      </c>
      <c r="I29" s="12">
        <f t="shared" si="4"/>
        <v>590</v>
      </c>
    </row>
    <row r="30" spans="1:9" ht="22.5" outlineLevel="2" x14ac:dyDescent="0.2">
      <c r="A30" s="13" t="s">
        <v>19</v>
      </c>
      <c r="B30" s="14" t="s">
        <v>9</v>
      </c>
      <c r="C30" s="13" t="s">
        <v>10</v>
      </c>
      <c r="D30" s="13" t="s">
        <v>34</v>
      </c>
      <c r="E30" s="14" t="s">
        <v>35</v>
      </c>
      <c r="F30" s="14" t="s">
        <v>20</v>
      </c>
      <c r="G30" s="15">
        <v>150</v>
      </c>
      <c r="H30" s="15">
        <v>150</v>
      </c>
      <c r="I30" s="15">
        <v>150</v>
      </c>
    </row>
    <row r="31" spans="1:9" ht="67.5" outlineLevel="2" x14ac:dyDescent="0.2">
      <c r="A31" s="13" t="s">
        <v>16</v>
      </c>
      <c r="B31" s="14" t="s">
        <v>9</v>
      </c>
      <c r="C31" s="13" t="s">
        <v>10</v>
      </c>
      <c r="D31" s="13" t="s">
        <v>34</v>
      </c>
      <c r="E31" s="14" t="s">
        <v>36</v>
      </c>
      <c r="F31" s="14" t="s">
        <v>18</v>
      </c>
      <c r="G31" s="15">
        <v>300</v>
      </c>
      <c r="H31" s="15">
        <v>80</v>
      </c>
      <c r="I31" s="15">
        <v>120</v>
      </c>
    </row>
    <row r="32" spans="1:9" ht="67.5" outlineLevel="2" x14ac:dyDescent="0.2">
      <c r="A32" s="13" t="s">
        <v>16</v>
      </c>
      <c r="B32" s="14" t="s">
        <v>9</v>
      </c>
      <c r="C32" s="13" t="s">
        <v>10</v>
      </c>
      <c r="D32" s="13" t="s">
        <v>34</v>
      </c>
      <c r="E32" s="14" t="s">
        <v>37</v>
      </c>
      <c r="F32" s="14" t="s">
        <v>18</v>
      </c>
      <c r="G32" s="15">
        <v>150</v>
      </c>
      <c r="H32" s="15">
        <v>150</v>
      </c>
      <c r="I32" s="15">
        <v>150</v>
      </c>
    </row>
    <row r="33" spans="1:9" ht="67.5" outlineLevel="2" x14ac:dyDescent="0.2">
      <c r="A33" s="13" t="s">
        <v>16</v>
      </c>
      <c r="B33" s="14" t="s">
        <v>9</v>
      </c>
      <c r="C33" s="13" t="s">
        <v>10</v>
      </c>
      <c r="D33" s="13" t="s">
        <v>34</v>
      </c>
      <c r="E33" s="14" t="s">
        <v>38</v>
      </c>
      <c r="F33" s="14" t="s">
        <v>18</v>
      </c>
      <c r="G33" s="15">
        <v>70</v>
      </c>
      <c r="H33" s="15">
        <v>70</v>
      </c>
      <c r="I33" s="15">
        <v>70</v>
      </c>
    </row>
    <row r="34" spans="1:9" ht="33.75" outlineLevel="2" x14ac:dyDescent="0.2">
      <c r="A34" s="13" t="s">
        <v>39</v>
      </c>
      <c r="B34" s="14" t="s">
        <v>9</v>
      </c>
      <c r="C34" s="13" t="s">
        <v>10</v>
      </c>
      <c r="D34" s="13" t="s">
        <v>34</v>
      </c>
      <c r="E34" s="14" t="s">
        <v>40</v>
      </c>
      <c r="F34" s="14" t="s">
        <v>41</v>
      </c>
      <c r="G34" s="15">
        <v>100</v>
      </c>
      <c r="H34" s="15">
        <v>100</v>
      </c>
      <c r="I34" s="15">
        <v>100</v>
      </c>
    </row>
    <row r="35" spans="1:9" ht="123.75" x14ac:dyDescent="0.2">
      <c r="A35" s="9" t="s">
        <v>8</v>
      </c>
      <c r="B35" s="10" t="s">
        <v>9</v>
      </c>
      <c r="C35" s="11" t="s">
        <v>42</v>
      </c>
      <c r="D35" s="11"/>
      <c r="E35" s="10"/>
      <c r="F35" s="10"/>
      <c r="G35" s="12">
        <v>299.60000000000002</v>
      </c>
      <c r="H35" s="12">
        <v>309.89999999999998</v>
      </c>
      <c r="I35" s="12">
        <f>I36</f>
        <v>297.39999999999998</v>
      </c>
    </row>
    <row r="36" spans="1:9" ht="123.75" outlineLevel="1" x14ac:dyDescent="0.2">
      <c r="A36" s="9" t="s">
        <v>8</v>
      </c>
      <c r="B36" s="10" t="s">
        <v>9</v>
      </c>
      <c r="C36" s="11" t="s">
        <v>42</v>
      </c>
      <c r="D36" s="11" t="s">
        <v>11</v>
      </c>
      <c r="E36" s="10"/>
      <c r="F36" s="10"/>
      <c r="G36" s="12">
        <f>G37</f>
        <v>299.60000000000002</v>
      </c>
      <c r="H36" s="12">
        <f t="shared" ref="H36:I36" si="5">H37</f>
        <v>309.89999999999998</v>
      </c>
      <c r="I36" s="12">
        <f t="shared" si="5"/>
        <v>297.39999999999998</v>
      </c>
    </row>
    <row r="37" spans="1:9" ht="146.25" outlineLevel="2" x14ac:dyDescent="0.2">
      <c r="A37" s="13" t="s">
        <v>12</v>
      </c>
      <c r="B37" s="14" t="s">
        <v>9</v>
      </c>
      <c r="C37" s="13" t="s">
        <v>42</v>
      </c>
      <c r="D37" s="13" t="s">
        <v>11</v>
      </c>
      <c r="E37" s="14" t="s">
        <v>43</v>
      </c>
      <c r="F37" s="14" t="s">
        <v>14</v>
      </c>
      <c r="G37" s="15">
        <v>299.60000000000002</v>
      </c>
      <c r="H37" s="15">
        <v>309.89999999999998</v>
      </c>
      <c r="I37" s="15">
        <v>297.39999999999998</v>
      </c>
    </row>
    <row r="38" spans="1:9" ht="123.75" outlineLevel="2" x14ac:dyDescent="0.2">
      <c r="A38" s="30" t="s">
        <v>8</v>
      </c>
      <c r="B38" s="31" t="s">
        <v>9</v>
      </c>
      <c r="C38" s="30" t="s">
        <v>11</v>
      </c>
      <c r="D38" s="13"/>
      <c r="E38" s="14"/>
      <c r="F38" s="14"/>
      <c r="G38" s="32">
        <f>G39</f>
        <v>250</v>
      </c>
      <c r="H38" s="32">
        <f>H39</f>
        <v>340</v>
      </c>
      <c r="I38" s="32">
        <f>I39</f>
        <v>353.6</v>
      </c>
    </row>
    <row r="39" spans="1:9" ht="146.25" outlineLevel="2" x14ac:dyDescent="0.2">
      <c r="A39" s="13" t="s">
        <v>12</v>
      </c>
      <c r="B39" s="14" t="s">
        <v>9</v>
      </c>
      <c r="C39" s="13" t="s">
        <v>11</v>
      </c>
      <c r="D39" s="13" t="s">
        <v>85</v>
      </c>
      <c r="E39" s="14" t="s">
        <v>86</v>
      </c>
      <c r="F39" s="14" t="s">
        <v>18</v>
      </c>
      <c r="G39" s="15">
        <v>250</v>
      </c>
      <c r="H39" s="15">
        <v>340</v>
      </c>
      <c r="I39" s="15">
        <v>353.6</v>
      </c>
    </row>
    <row r="40" spans="1:9" ht="123.75" x14ac:dyDescent="0.2">
      <c r="A40" s="9" t="s">
        <v>8</v>
      </c>
      <c r="B40" s="10" t="s">
        <v>9</v>
      </c>
      <c r="C40" s="11" t="s">
        <v>15</v>
      </c>
      <c r="D40" s="11"/>
      <c r="E40" s="10"/>
      <c r="F40" s="10"/>
      <c r="G40" s="12">
        <v>41361.599999999999</v>
      </c>
      <c r="H40" s="12">
        <v>6371</v>
      </c>
      <c r="I40" s="12">
        <v>6371</v>
      </c>
    </row>
    <row r="41" spans="1:9" ht="123.75" outlineLevel="1" x14ac:dyDescent="0.2">
      <c r="A41" s="9" t="s">
        <v>8</v>
      </c>
      <c r="B41" s="10" t="s">
        <v>9</v>
      </c>
      <c r="C41" s="11" t="s">
        <v>15</v>
      </c>
      <c r="D41" s="11" t="s">
        <v>44</v>
      </c>
      <c r="E41" s="10"/>
      <c r="F41" s="10"/>
      <c r="G41" s="12">
        <f>G42</f>
        <v>0</v>
      </c>
      <c r="H41" s="12">
        <f t="shared" ref="H41:I41" si="6">H42</f>
        <v>0</v>
      </c>
      <c r="I41" s="12">
        <f t="shared" si="6"/>
        <v>0</v>
      </c>
    </row>
    <row r="42" spans="1:9" ht="67.5" outlineLevel="2" x14ac:dyDescent="0.2">
      <c r="A42" s="13" t="s">
        <v>16</v>
      </c>
      <c r="B42" s="14" t="s">
        <v>9</v>
      </c>
      <c r="C42" s="13" t="s">
        <v>15</v>
      </c>
      <c r="D42" s="13" t="s">
        <v>44</v>
      </c>
      <c r="E42" s="14" t="s">
        <v>45</v>
      </c>
      <c r="F42" s="14" t="s">
        <v>18</v>
      </c>
      <c r="G42" s="15">
        <v>0</v>
      </c>
      <c r="H42" s="15">
        <v>0</v>
      </c>
      <c r="I42" s="15">
        <v>0</v>
      </c>
    </row>
    <row r="43" spans="1:9" ht="123.75" outlineLevel="1" x14ac:dyDescent="0.2">
      <c r="A43" s="9" t="s">
        <v>8</v>
      </c>
      <c r="B43" s="10" t="s">
        <v>9</v>
      </c>
      <c r="C43" s="11" t="s">
        <v>15</v>
      </c>
      <c r="D43" s="11" t="s">
        <v>46</v>
      </c>
      <c r="E43" s="10"/>
      <c r="F43" s="10"/>
      <c r="G43" s="12">
        <f>G44+G45+G46+G47+G48+G49</f>
        <v>4500</v>
      </c>
      <c r="H43" s="12">
        <f t="shared" ref="H43:I43" si="7">H44+H45+H46+H47+H48+H49</f>
        <v>32988</v>
      </c>
      <c r="I43" s="12">
        <f t="shared" si="7"/>
        <v>3216.8</v>
      </c>
    </row>
    <row r="44" spans="1:9" ht="67.5" outlineLevel="2" x14ac:dyDescent="0.2">
      <c r="A44" s="13" t="s">
        <v>16</v>
      </c>
      <c r="B44" s="14" t="s">
        <v>9</v>
      </c>
      <c r="C44" s="13" t="s">
        <v>15</v>
      </c>
      <c r="D44" s="13" t="s">
        <v>46</v>
      </c>
      <c r="E44" s="14" t="s">
        <v>47</v>
      </c>
      <c r="F44" s="14" t="s">
        <v>18</v>
      </c>
      <c r="G44" s="15">
        <v>0</v>
      </c>
      <c r="H44" s="15">
        <v>1000</v>
      </c>
      <c r="I44" s="15">
        <v>2000</v>
      </c>
    </row>
    <row r="45" spans="1:9" ht="67.5" outlineLevel="2" x14ac:dyDescent="0.2">
      <c r="A45" s="13" t="s">
        <v>16</v>
      </c>
      <c r="B45" s="14" t="s">
        <v>9</v>
      </c>
      <c r="C45" s="13" t="s">
        <v>15</v>
      </c>
      <c r="D45" s="13" t="s">
        <v>46</v>
      </c>
      <c r="E45" s="14" t="s">
        <v>48</v>
      </c>
      <c r="F45" s="14" t="s">
        <v>18</v>
      </c>
      <c r="G45" s="15">
        <v>400</v>
      </c>
      <c r="H45" s="15">
        <v>1000</v>
      </c>
      <c r="I45" s="15">
        <v>1216.8</v>
      </c>
    </row>
    <row r="46" spans="1:9" ht="67.5" outlineLevel="2" x14ac:dyDescent="0.2">
      <c r="A46" s="13" t="s">
        <v>16</v>
      </c>
      <c r="B46" s="14" t="s">
        <v>9</v>
      </c>
      <c r="C46" s="13" t="s">
        <v>15</v>
      </c>
      <c r="D46" s="13" t="s">
        <v>46</v>
      </c>
      <c r="E46" s="14" t="s">
        <v>49</v>
      </c>
      <c r="F46" s="14" t="s">
        <v>18</v>
      </c>
      <c r="G46" s="15">
        <v>1155.4000000000001</v>
      </c>
      <c r="H46" s="15">
        <v>0</v>
      </c>
      <c r="I46" s="15">
        <v>0</v>
      </c>
    </row>
    <row r="47" spans="1:9" ht="67.5" outlineLevel="2" x14ac:dyDescent="0.2">
      <c r="A47" s="13" t="s">
        <v>16</v>
      </c>
      <c r="B47" s="14" t="s">
        <v>9</v>
      </c>
      <c r="C47" s="13" t="s">
        <v>15</v>
      </c>
      <c r="D47" s="13" t="s">
        <v>46</v>
      </c>
      <c r="E47" s="14" t="s">
        <v>50</v>
      </c>
      <c r="F47" s="14" t="s">
        <v>18</v>
      </c>
      <c r="G47" s="15">
        <v>816.6</v>
      </c>
      <c r="H47" s="15">
        <v>0</v>
      </c>
      <c r="I47" s="15">
        <v>0</v>
      </c>
    </row>
    <row r="48" spans="1:9" ht="56.25" outlineLevel="2" x14ac:dyDescent="0.2">
      <c r="A48" s="13" t="s">
        <v>51</v>
      </c>
      <c r="B48" s="14" t="s">
        <v>9</v>
      </c>
      <c r="C48" s="13" t="s">
        <v>15</v>
      </c>
      <c r="D48" s="13" t="s">
        <v>46</v>
      </c>
      <c r="E48" s="14" t="s">
        <v>52</v>
      </c>
      <c r="F48" s="14" t="s">
        <v>18</v>
      </c>
      <c r="G48" s="15">
        <v>2128</v>
      </c>
      <c r="H48" s="15">
        <v>30988</v>
      </c>
      <c r="I48" s="15">
        <v>0</v>
      </c>
    </row>
    <row r="49" spans="1:9" ht="67.5" outlineLevel="2" x14ac:dyDescent="0.2">
      <c r="A49" s="13" t="s">
        <v>16</v>
      </c>
      <c r="B49" s="14" t="s">
        <v>9</v>
      </c>
      <c r="C49" s="13" t="s">
        <v>15</v>
      </c>
      <c r="D49" s="13" t="s">
        <v>46</v>
      </c>
      <c r="E49" s="14" t="s">
        <v>52</v>
      </c>
      <c r="F49" s="14" t="s">
        <v>18</v>
      </c>
      <c r="G49" s="15">
        <v>0</v>
      </c>
      <c r="H49" s="15">
        <v>0</v>
      </c>
      <c r="I49" s="15">
        <v>0</v>
      </c>
    </row>
    <row r="50" spans="1:9" ht="123.75" outlineLevel="1" x14ac:dyDescent="0.2">
      <c r="A50" s="9" t="s">
        <v>8</v>
      </c>
      <c r="B50" s="10" t="s">
        <v>9</v>
      </c>
      <c r="C50" s="11" t="s">
        <v>15</v>
      </c>
      <c r="D50" s="11" t="s">
        <v>53</v>
      </c>
      <c r="E50" s="10"/>
      <c r="F50" s="10"/>
      <c r="G50" s="12">
        <f>G51+G52</f>
        <v>400</v>
      </c>
      <c r="H50" s="12">
        <f t="shared" ref="H50:I50" si="8">H51+H52</f>
        <v>425.3</v>
      </c>
      <c r="I50" s="12">
        <f t="shared" si="8"/>
        <v>442.3</v>
      </c>
    </row>
    <row r="51" spans="1:9" ht="67.5" outlineLevel="2" x14ac:dyDescent="0.2">
      <c r="A51" s="13" t="s">
        <v>16</v>
      </c>
      <c r="B51" s="14" t="s">
        <v>9</v>
      </c>
      <c r="C51" s="13" t="s">
        <v>15</v>
      </c>
      <c r="D51" s="13" t="s">
        <v>53</v>
      </c>
      <c r="E51" s="14" t="s">
        <v>54</v>
      </c>
      <c r="F51" s="14" t="s">
        <v>18</v>
      </c>
      <c r="G51" s="15">
        <v>20</v>
      </c>
      <c r="H51" s="15">
        <v>20</v>
      </c>
      <c r="I51" s="15">
        <v>20</v>
      </c>
    </row>
    <row r="52" spans="1:9" ht="67.5" outlineLevel="2" x14ac:dyDescent="0.2">
      <c r="A52" s="13" t="s">
        <v>16</v>
      </c>
      <c r="B52" s="14" t="s">
        <v>9</v>
      </c>
      <c r="C52" s="13" t="s">
        <v>15</v>
      </c>
      <c r="D52" s="13" t="s">
        <v>53</v>
      </c>
      <c r="E52" s="14" t="s">
        <v>45</v>
      </c>
      <c r="F52" s="14" t="s">
        <v>18</v>
      </c>
      <c r="G52" s="15">
        <v>380</v>
      </c>
      <c r="H52" s="15">
        <v>405.3</v>
      </c>
      <c r="I52" s="15">
        <v>422.3</v>
      </c>
    </row>
    <row r="53" spans="1:9" ht="123.75" x14ac:dyDescent="0.2">
      <c r="A53" s="9" t="s">
        <v>8</v>
      </c>
      <c r="B53" s="10" t="s">
        <v>9</v>
      </c>
      <c r="C53" s="11" t="s">
        <v>44</v>
      </c>
      <c r="D53" s="11"/>
      <c r="E53" s="10"/>
      <c r="F53" s="10"/>
      <c r="G53" s="12">
        <v>7912</v>
      </c>
      <c r="H53" s="12">
        <v>8786.7999999999993</v>
      </c>
      <c r="I53" s="12">
        <v>8786.7999999999993</v>
      </c>
    </row>
    <row r="54" spans="1:9" ht="123.75" outlineLevel="1" x14ac:dyDescent="0.2">
      <c r="A54" s="9" t="s">
        <v>8</v>
      </c>
      <c r="B54" s="10" t="s">
        <v>9</v>
      </c>
      <c r="C54" s="11" t="s">
        <v>44</v>
      </c>
      <c r="D54" s="11" t="s">
        <v>10</v>
      </c>
      <c r="E54" s="10"/>
      <c r="F54" s="10"/>
      <c r="G54" s="12">
        <f>G55+G56+G57+G58</f>
        <v>2050.6000000000004</v>
      </c>
      <c r="H54" s="12">
        <f t="shared" ref="H54:I54" si="9">H55+H56+H57+H58</f>
        <v>1757.6000000000001</v>
      </c>
      <c r="I54" s="12">
        <f t="shared" si="9"/>
        <v>1827.9</v>
      </c>
    </row>
    <row r="55" spans="1:9" ht="22.5" outlineLevel="2" x14ac:dyDescent="0.2">
      <c r="A55" s="13" t="s">
        <v>27</v>
      </c>
      <c r="B55" s="14" t="s">
        <v>9</v>
      </c>
      <c r="C55" s="13" t="s">
        <v>44</v>
      </c>
      <c r="D55" s="13" t="s">
        <v>10</v>
      </c>
      <c r="E55" s="14" t="s">
        <v>55</v>
      </c>
      <c r="F55" s="14" t="s">
        <v>29</v>
      </c>
      <c r="G55" s="15">
        <v>158</v>
      </c>
      <c r="H55" s="15">
        <v>158</v>
      </c>
      <c r="I55" s="15">
        <v>158</v>
      </c>
    </row>
    <row r="56" spans="1:9" ht="22.5" outlineLevel="2" x14ac:dyDescent="0.2">
      <c r="A56" s="13" t="s">
        <v>27</v>
      </c>
      <c r="B56" s="14" t="s">
        <v>9</v>
      </c>
      <c r="C56" s="13" t="s">
        <v>44</v>
      </c>
      <c r="D56" s="13" t="s">
        <v>10</v>
      </c>
      <c r="E56" s="14" t="s">
        <v>56</v>
      </c>
      <c r="F56" s="14" t="s">
        <v>29</v>
      </c>
      <c r="G56" s="15">
        <v>40.200000000000003</v>
      </c>
      <c r="H56" s="15">
        <v>40.200000000000003</v>
      </c>
      <c r="I56" s="15">
        <v>40.200000000000003</v>
      </c>
    </row>
    <row r="57" spans="1:9" ht="67.5" outlineLevel="2" x14ac:dyDescent="0.2">
      <c r="A57" s="13" t="s">
        <v>16</v>
      </c>
      <c r="B57" s="14" t="s">
        <v>9</v>
      </c>
      <c r="C57" s="13" t="s">
        <v>44</v>
      </c>
      <c r="D57" s="13" t="s">
        <v>10</v>
      </c>
      <c r="E57" s="14" t="s">
        <v>57</v>
      </c>
      <c r="F57" s="14" t="s">
        <v>18</v>
      </c>
      <c r="G57" s="15">
        <v>1552.4</v>
      </c>
      <c r="H57" s="15">
        <v>1259.4000000000001</v>
      </c>
      <c r="I57" s="15">
        <v>1329.7</v>
      </c>
    </row>
    <row r="58" spans="1:9" ht="67.5" outlineLevel="2" x14ac:dyDescent="0.2">
      <c r="A58" s="13" t="s">
        <v>16</v>
      </c>
      <c r="B58" s="14" t="s">
        <v>9</v>
      </c>
      <c r="C58" s="13" t="s">
        <v>44</v>
      </c>
      <c r="D58" s="13" t="s">
        <v>10</v>
      </c>
      <c r="E58" s="14" t="s">
        <v>58</v>
      </c>
      <c r="F58" s="14" t="s">
        <v>18</v>
      </c>
      <c r="G58" s="15">
        <v>300</v>
      </c>
      <c r="H58" s="15">
        <v>300</v>
      </c>
      <c r="I58" s="15">
        <v>300</v>
      </c>
    </row>
    <row r="59" spans="1:9" ht="123.75" outlineLevel="1" x14ac:dyDescent="0.2">
      <c r="A59" s="9" t="s">
        <v>8</v>
      </c>
      <c r="B59" s="10" t="s">
        <v>9</v>
      </c>
      <c r="C59" s="11" t="s">
        <v>44</v>
      </c>
      <c r="D59" s="11" t="s">
        <v>42</v>
      </c>
      <c r="E59" s="10"/>
      <c r="F59" s="10"/>
      <c r="G59" s="12">
        <f>G60+G61+G62</f>
        <v>500</v>
      </c>
      <c r="H59" s="12">
        <f t="shared" ref="H59:I59" si="10">H60+H61+H62</f>
        <v>1780</v>
      </c>
      <c r="I59" s="12">
        <f t="shared" si="10"/>
        <v>1851.2</v>
      </c>
    </row>
    <row r="60" spans="1:9" ht="22.5" outlineLevel="2" x14ac:dyDescent="0.2">
      <c r="A60" s="13" t="s">
        <v>27</v>
      </c>
      <c r="B60" s="14" t="s">
        <v>9</v>
      </c>
      <c r="C60" s="13" t="s">
        <v>44</v>
      </c>
      <c r="D60" s="13" t="s">
        <v>42</v>
      </c>
      <c r="E60" s="14" t="s">
        <v>59</v>
      </c>
      <c r="F60" s="14" t="s">
        <v>29</v>
      </c>
      <c r="G60" s="15">
        <v>133.19999999999999</v>
      </c>
      <c r="H60" s="15">
        <v>133.19999999999999</v>
      </c>
      <c r="I60" s="15">
        <v>133.19999999999999</v>
      </c>
    </row>
    <row r="61" spans="1:9" ht="67.5" outlineLevel="2" x14ac:dyDescent="0.2">
      <c r="A61" s="13" t="s">
        <v>16</v>
      </c>
      <c r="B61" s="14" t="s">
        <v>9</v>
      </c>
      <c r="C61" s="13" t="s">
        <v>44</v>
      </c>
      <c r="D61" s="13" t="s">
        <v>42</v>
      </c>
      <c r="E61" s="14" t="s">
        <v>57</v>
      </c>
      <c r="F61" s="14" t="s">
        <v>18</v>
      </c>
      <c r="G61" s="15">
        <v>366.8</v>
      </c>
      <c r="H61" s="15">
        <v>1646.8</v>
      </c>
      <c r="I61" s="15">
        <v>1718</v>
      </c>
    </row>
    <row r="62" spans="1:9" ht="67.5" outlineLevel="2" x14ac:dyDescent="0.2">
      <c r="A62" s="13" t="s">
        <v>16</v>
      </c>
      <c r="B62" s="14" t="s">
        <v>9</v>
      </c>
      <c r="C62" s="13" t="s">
        <v>44</v>
      </c>
      <c r="D62" s="13" t="s">
        <v>42</v>
      </c>
      <c r="E62" s="14" t="s">
        <v>60</v>
      </c>
      <c r="F62" s="14" t="s">
        <v>18</v>
      </c>
      <c r="G62" s="15"/>
      <c r="H62" s="15"/>
      <c r="I62" s="15"/>
    </row>
    <row r="63" spans="1:9" ht="123.75" outlineLevel="1" x14ac:dyDescent="0.2">
      <c r="A63" s="9" t="s">
        <v>8</v>
      </c>
      <c r="B63" s="10" t="s">
        <v>9</v>
      </c>
      <c r="C63" s="11" t="s">
        <v>44</v>
      </c>
      <c r="D63" s="11" t="s">
        <v>11</v>
      </c>
      <c r="E63" s="10"/>
      <c r="F63" s="10"/>
      <c r="G63" s="12">
        <f>G64+G65+G66+G67+G68+G69+G70+G71+G72</f>
        <v>14012</v>
      </c>
      <c r="H63" s="12">
        <f t="shared" ref="H63:I63" si="11">H64+H65+H66+H67+H68+H69+H70+H71+H72</f>
        <v>9455.6</v>
      </c>
      <c r="I63" s="12">
        <f t="shared" si="11"/>
        <v>7240.4</v>
      </c>
    </row>
    <row r="64" spans="1:9" ht="67.5" outlineLevel="2" x14ac:dyDescent="0.2">
      <c r="A64" s="13" t="s">
        <v>16</v>
      </c>
      <c r="B64" s="14" t="s">
        <v>9</v>
      </c>
      <c r="C64" s="13" t="s">
        <v>44</v>
      </c>
      <c r="D64" s="13" t="s">
        <v>11</v>
      </c>
      <c r="E64" s="14" t="s">
        <v>57</v>
      </c>
      <c r="F64" s="14" t="s">
        <v>18</v>
      </c>
      <c r="G64" s="15">
        <v>442.2</v>
      </c>
      <c r="H64" s="15">
        <v>442.2</v>
      </c>
      <c r="I64" s="15">
        <v>442.2</v>
      </c>
    </row>
    <row r="65" spans="1:9" ht="67.5" outlineLevel="2" x14ac:dyDescent="0.2">
      <c r="A65" s="13" t="s">
        <v>16</v>
      </c>
      <c r="B65" s="14" t="s">
        <v>9</v>
      </c>
      <c r="C65" s="13" t="s">
        <v>44</v>
      </c>
      <c r="D65" s="13" t="s">
        <v>11</v>
      </c>
      <c r="E65" s="14" t="s">
        <v>63</v>
      </c>
      <c r="F65" s="14" t="s">
        <v>20</v>
      </c>
      <c r="G65" s="15">
        <v>19.8</v>
      </c>
      <c r="H65" s="15">
        <v>19.8</v>
      </c>
      <c r="I65" s="15">
        <v>0</v>
      </c>
    </row>
    <row r="66" spans="1:9" ht="67.5" outlineLevel="2" x14ac:dyDescent="0.2">
      <c r="A66" s="13" t="s">
        <v>16</v>
      </c>
      <c r="B66" s="14" t="s">
        <v>9</v>
      </c>
      <c r="C66" s="13" t="s">
        <v>44</v>
      </c>
      <c r="D66" s="13" t="s">
        <v>11</v>
      </c>
      <c r="E66" s="14" t="s">
        <v>57</v>
      </c>
      <c r="F66" s="14" t="s">
        <v>20</v>
      </c>
      <c r="G66" s="15">
        <v>250</v>
      </c>
      <c r="H66" s="15">
        <v>250</v>
      </c>
      <c r="I66" s="15">
        <v>250</v>
      </c>
    </row>
    <row r="67" spans="1:9" ht="67.5" outlineLevel="2" x14ac:dyDescent="0.2">
      <c r="A67" s="13" t="s">
        <v>16</v>
      </c>
      <c r="B67" s="14" t="s">
        <v>9</v>
      </c>
      <c r="C67" s="13" t="s">
        <v>44</v>
      </c>
      <c r="D67" s="13" t="s">
        <v>11</v>
      </c>
      <c r="E67" s="14" t="s">
        <v>61</v>
      </c>
      <c r="F67" s="14" t="s">
        <v>18</v>
      </c>
      <c r="G67" s="15">
        <v>7300</v>
      </c>
      <c r="H67" s="15">
        <v>7300</v>
      </c>
      <c r="I67" s="15">
        <v>3497.2</v>
      </c>
    </row>
    <row r="68" spans="1:9" ht="67.5" outlineLevel="2" x14ac:dyDescent="0.2">
      <c r="A68" s="13" t="s">
        <v>16</v>
      </c>
      <c r="B68" s="14" t="s">
        <v>9</v>
      </c>
      <c r="C68" s="13" t="s">
        <v>44</v>
      </c>
      <c r="D68" s="13" t="s">
        <v>11</v>
      </c>
      <c r="E68" s="14" t="s">
        <v>62</v>
      </c>
      <c r="F68" s="14" t="s">
        <v>18</v>
      </c>
      <c r="G68" s="15">
        <v>60</v>
      </c>
      <c r="H68" s="15">
        <v>60</v>
      </c>
      <c r="I68" s="15">
        <v>60</v>
      </c>
    </row>
    <row r="69" spans="1:9" ht="67.5" outlineLevel="2" x14ac:dyDescent="0.2">
      <c r="A69" s="13" t="s">
        <v>16</v>
      </c>
      <c r="B69" s="14" t="s">
        <v>9</v>
      </c>
      <c r="C69" s="13" t="s">
        <v>44</v>
      </c>
      <c r="D69" s="13" t="s">
        <v>11</v>
      </c>
      <c r="E69" s="14" t="s">
        <v>83</v>
      </c>
      <c r="F69" s="14" t="s">
        <v>18</v>
      </c>
      <c r="G69" s="15">
        <v>2500</v>
      </c>
      <c r="H69" s="15">
        <v>0</v>
      </c>
      <c r="I69" s="15">
        <v>0</v>
      </c>
    </row>
    <row r="70" spans="1:9" ht="67.5" outlineLevel="2" x14ac:dyDescent="0.2">
      <c r="A70" s="13" t="s">
        <v>16</v>
      </c>
      <c r="B70" s="14" t="s">
        <v>9</v>
      </c>
      <c r="C70" s="13" t="s">
        <v>44</v>
      </c>
      <c r="D70" s="13" t="s">
        <v>11</v>
      </c>
      <c r="E70" s="14" t="s">
        <v>63</v>
      </c>
      <c r="F70" s="14" t="s">
        <v>18</v>
      </c>
      <c r="G70" s="15">
        <v>3303.2</v>
      </c>
      <c r="H70" s="15">
        <v>1253.5999999999999</v>
      </c>
      <c r="I70" s="15">
        <v>2861</v>
      </c>
    </row>
    <row r="71" spans="1:9" ht="67.5" outlineLevel="2" x14ac:dyDescent="0.2">
      <c r="A71" s="13" t="s">
        <v>16</v>
      </c>
      <c r="B71" s="14" t="s">
        <v>9</v>
      </c>
      <c r="C71" s="13" t="s">
        <v>44</v>
      </c>
      <c r="D71" s="13" t="s">
        <v>11</v>
      </c>
      <c r="E71" s="14" t="s">
        <v>64</v>
      </c>
      <c r="F71" s="14" t="s">
        <v>18</v>
      </c>
      <c r="G71" s="15">
        <v>130</v>
      </c>
      <c r="H71" s="15">
        <v>130</v>
      </c>
      <c r="I71" s="15">
        <v>130</v>
      </c>
    </row>
    <row r="72" spans="1:9" ht="67.5" outlineLevel="2" x14ac:dyDescent="0.2">
      <c r="A72" s="13" t="s">
        <v>16</v>
      </c>
      <c r="B72" s="14" t="s">
        <v>9</v>
      </c>
      <c r="C72" s="13" t="s">
        <v>44</v>
      </c>
      <c r="D72" s="13" t="s">
        <v>11</v>
      </c>
      <c r="E72" s="14" t="s">
        <v>65</v>
      </c>
      <c r="F72" s="14" t="s">
        <v>18</v>
      </c>
      <c r="G72" s="15">
        <v>6.8</v>
      </c>
      <c r="H72" s="15"/>
      <c r="I72" s="15"/>
    </row>
    <row r="73" spans="1:9" ht="97.15" customHeight="1" outlineLevel="2" x14ac:dyDescent="0.2">
      <c r="A73" s="22" t="s">
        <v>81</v>
      </c>
      <c r="B73" s="23" t="s">
        <v>9</v>
      </c>
      <c r="C73" s="24" t="s">
        <v>44</v>
      </c>
      <c r="D73" s="24" t="s">
        <v>44</v>
      </c>
      <c r="E73" s="23"/>
      <c r="F73" s="23"/>
      <c r="G73" s="33">
        <f>G74</f>
        <v>350</v>
      </c>
      <c r="H73" s="33">
        <f>H74</f>
        <v>300</v>
      </c>
      <c r="I73" s="33">
        <f>I74</f>
        <v>300</v>
      </c>
    </row>
    <row r="74" spans="1:9" ht="74.45" customHeight="1" outlineLevel="2" x14ac:dyDescent="0.2">
      <c r="A74" s="25" t="s">
        <v>16</v>
      </c>
      <c r="B74" s="26" t="s">
        <v>9</v>
      </c>
      <c r="C74" s="27" t="s">
        <v>82</v>
      </c>
      <c r="D74" s="28" t="s">
        <v>44</v>
      </c>
      <c r="E74" s="26" t="s">
        <v>63</v>
      </c>
      <c r="F74" s="26" t="s">
        <v>18</v>
      </c>
      <c r="G74" s="29">
        <v>350</v>
      </c>
      <c r="H74" s="29">
        <v>300</v>
      </c>
      <c r="I74" s="29">
        <v>300</v>
      </c>
    </row>
    <row r="75" spans="1:9" ht="123.75" x14ac:dyDescent="0.2">
      <c r="A75" s="9" t="s">
        <v>8</v>
      </c>
      <c r="B75" s="10" t="s">
        <v>9</v>
      </c>
      <c r="C75" s="11" t="s">
        <v>26</v>
      </c>
      <c r="D75" s="11"/>
      <c r="E75" s="10"/>
      <c r="F75" s="10"/>
      <c r="G75" s="12"/>
      <c r="H75" s="12"/>
      <c r="I75" s="12"/>
    </row>
    <row r="76" spans="1:9" ht="123.75" outlineLevel="1" x14ac:dyDescent="0.2">
      <c r="A76" s="9" t="s">
        <v>8</v>
      </c>
      <c r="B76" s="10" t="s">
        <v>9</v>
      </c>
      <c r="C76" s="11" t="s">
        <v>26</v>
      </c>
      <c r="D76" s="11" t="s">
        <v>44</v>
      </c>
      <c r="E76" s="10"/>
      <c r="F76" s="10"/>
      <c r="G76" s="12"/>
      <c r="H76" s="12"/>
      <c r="I76" s="12"/>
    </row>
    <row r="77" spans="1:9" ht="67.5" outlineLevel="2" x14ac:dyDescent="0.2">
      <c r="A77" s="13" t="s">
        <v>16</v>
      </c>
      <c r="B77" s="14" t="s">
        <v>9</v>
      </c>
      <c r="C77" s="13" t="s">
        <v>26</v>
      </c>
      <c r="D77" s="13" t="s">
        <v>44</v>
      </c>
      <c r="E77" s="14" t="s">
        <v>66</v>
      </c>
      <c r="F77" s="14" t="s">
        <v>18</v>
      </c>
      <c r="G77" s="15"/>
      <c r="H77" s="15"/>
      <c r="I77" s="15"/>
    </row>
    <row r="78" spans="1:9" ht="123.75" x14ac:dyDescent="0.2">
      <c r="A78" s="9" t="s">
        <v>8</v>
      </c>
      <c r="B78" s="10" t="s">
        <v>9</v>
      </c>
      <c r="C78" s="11" t="s">
        <v>67</v>
      </c>
      <c r="D78" s="11"/>
      <c r="E78" s="10"/>
      <c r="F78" s="10"/>
      <c r="G78" s="12">
        <f>G79</f>
        <v>320</v>
      </c>
      <c r="H78" s="12">
        <f t="shared" ref="H78:I78" si="12">H79</f>
        <v>300</v>
      </c>
      <c r="I78" s="12">
        <f t="shared" si="12"/>
        <v>300</v>
      </c>
    </row>
    <row r="79" spans="1:9" ht="123.75" outlineLevel="1" x14ac:dyDescent="0.2">
      <c r="A79" s="9" t="s">
        <v>8</v>
      </c>
      <c r="B79" s="10" t="s">
        <v>9</v>
      </c>
      <c r="C79" s="11" t="s">
        <v>67</v>
      </c>
      <c r="D79" s="11" t="s">
        <v>67</v>
      </c>
      <c r="E79" s="10"/>
      <c r="F79" s="10"/>
      <c r="G79" s="12">
        <f>G80</f>
        <v>320</v>
      </c>
      <c r="H79" s="12">
        <f t="shared" ref="H79:I79" si="13">H80</f>
        <v>300</v>
      </c>
      <c r="I79" s="12">
        <f t="shared" si="13"/>
        <v>300</v>
      </c>
    </row>
    <row r="80" spans="1:9" ht="146.25" outlineLevel="2" x14ac:dyDescent="0.2">
      <c r="A80" s="13" t="s">
        <v>12</v>
      </c>
      <c r="B80" s="14" t="s">
        <v>9</v>
      </c>
      <c r="C80" s="13" t="s">
        <v>67</v>
      </c>
      <c r="D80" s="13" t="s">
        <v>67</v>
      </c>
      <c r="E80" s="14" t="s">
        <v>68</v>
      </c>
      <c r="F80" s="14" t="s">
        <v>14</v>
      </c>
      <c r="G80" s="15">
        <v>320</v>
      </c>
      <c r="H80" s="15">
        <v>300</v>
      </c>
      <c r="I80" s="15">
        <v>300</v>
      </c>
    </row>
    <row r="81" spans="1:9" ht="123.75" x14ac:dyDescent="0.2">
      <c r="A81" s="9" t="s">
        <v>8</v>
      </c>
      <c r="B81" s="10" t="s">
        <v>9</v>
      </c>
      <c r="C81" s="11" t="s">
        <v>69</v>
      </c>
      <c r="D81" s="11"/>
      <c r="E81" s="10"/>
      <c r="F81" s="10"/>
      <c r="G81" s="12">
        <f>G82</f>
        <v>15000</v>
      </c>
      <c r="H81" s="12">
        <f t="shared" ref="H81:I81" si="14">H82</f>
        <v>15688.2</v>
      </c>
      <c r="I81" s="12">
        <f t="shared" si="14"/>
        <v>15788.3</v>
      </c>
    </row>
    <row r="82" spans="1:9" ht="123.75" outlineLevel="1" x14ac:dyDescent="0.2">
      <c r="A82" s="9" t="s">
        <v>8</v>
      </c>
      <c r="B82" s="10" t="s">
        <v>9</v>
      </c>
      <c r="C82" s="11" t="s">
        <v>69</v>
      </c>
      <c r="D82" s="11" t="s">
        <v>10</v>
      </c>
      <c r="E82" s="10"/>
      <c r="F82" s="10"/>
      <c r="G82" s="12">
        <f>G83+G84+G85+G86+G87+G88+G89+G90</f>
        <v>15000</v>
      </c>
      <c r="H82" s="12">
        <f t="shared" ref="H82:I82" si="15">H83+H84+H85+H86+H87+H88+H89+H90</f>
        <v>15688.2</v>
      </c>
      <c r="I82" s="12">
        <f t="shared" si="15"/>
        <v>15788.3</v>
      </c>
    </row>
    <row r="83" spans="1:9" ht="146.25" outlineLevel="2" x14ac:dyDescent="0.2">
      <c r="A83" s="13" t="s">
        <v>12</v>
      </c>
      <c r="B83" s="14" t="s">
        <v>9</v>
      </c>
      <c r="C83" s="13" t="s">
        <v>69</v>
      </c>
      <c r="D83" s="13" t="s">
        <v>10</v>
      </c>
      <c r="E83" s="14" t="s">
        <v>70</v>
      </c>
      <c r="F83" s="14" t="s">
        <v>14</v>
      </c>
      <c r="G83" s="15">
        <v>3190</v>
      </c>
      <c r="H83" s="15">
        <v>3190</v>
      </c>
      <c r="I83" s="15">
        <v>3190</v>
      </c>
    </row>
    <row r="84" spans="1:9" ht="67.5" outlineLevel="2" x14ac:dyDescent="0.2">
      <c r="A84" s="13" t="s">
        <v>16</v>
      </c>
      <c r="B84" s="14" t="s">
        <v>9</v>
      </c>
      <c r="C84" s="13" t="s">
        <v>69</v>
      </c>
      <c r="D84" s="13" t="s">
        <v>10</v>
      </c>
      <c r="E84" s="14" t="s">
        <v>70</v>
      </c>
      <c r="F84" s="14" t="s">
        <v>18</v>
      </c>
      <c r="G84" s="15">
        <v>3606</v>
      </c>
      <c r="H84" s="15">
        <v>4294.2</v>
      </c>
      <c r="I84" s="15">
        <v>4394.3</v>
      </c>
    </row>
    <row r="85" spans="1:9" ht="22.5" outlineLevel="2" x14ac:dyDescent="0.2">
      <c r="A85" s="13" t="s">
        <v>19</v>
      </c>
      <c r="B85" s="14" t="s">
        <v>9</v>
      </c>
      <c r="C85" s="13" t="s">
        <v>69</v>
      </c>
      <c r="D85" s="13" t="s">
        <v>10</v>
      </c>
      <c r="E85" s="14" t="s">
        <v>70</v>
      </c>
      <c r="F85" s="14" t="s">
        <v>20</v>
      </c>
      <c r="G85" s="15">
        <v>164</v>
      </c>
      <c r="H85" s="15">
        <v>164</v>
      </c>
      <c r="I85" s="15">
        <v>164</v>
      </c>
    </row>
    <row r="86" spans="1:9" ht="146.25" outlineLevel="2" x14ac:dyDescent="0.2">
      <c r="A86" s="13" t="s">
        <v>12</v>
      </c>
      <c r="B86" s="14" t="s">
        <v>9</v>
      </c>
      <c r="C86" s="13" t="s">
        <v>69</v>
      </c>
      <c r="D86" s="13" t="s">
        <v>10</v>
      </c>
      <c r="E86" s="14" t="s">
        <v>71</v>
      </c>
      <c r="F86" s="14" t="s">
        <v>14</v>
      </c>
      <c r="G86" s="15">
        <v>2275</v>
      </c>
      <c r="H86" s="15">
        <v>2275</v>
      </c>
      <c r="I86" s="15">
        <v>2275</v>
      </c>
    </row>
    <row r="87" spans="1:9" ht="67.5" outlineLevel="2" x14ac:dyDescent="0.2">
      <c r="A87" s="13" t="s">
        <v>16</v>
      </c>
      <c r="B87" s="14" t="s">
        <v>9</v>
      </c>
      <c r="C87" s="13" t="s">
        <v>69</v>
      </c>
      <c r="D87" s="13" t="s">
        <v>10</v>
      </c>
      <c r="E87" s="14" t="s">
        <v>71</v>
      </c>
      <c r="F87" s="14" t="s">
        <v>18</v>
      </c>
      <c r="G87" s="15">
        <v>95</v>
      </c>
      <c r="H87" s="15">
        <v>195</v>
      </c>
      <c r="I87" s="15">
        <v>195</v>
      </c>
    </row>
    <row r="88" spans="1:9" ht="146.25" outlineLevel="2" x14ac:dyDescent="0.2">
      <c r="A88" s="13" t="s">
        <v>12</v>
      </c>
      <c r="B88" s="14" t="s">
        <v>9</v>
      </c>
      <c r="C88" s="13" t="s">
        <v>69</v>
      </c>
      <c r="D88" s="13" t="s">
        <v>10</v>
      </c>
      <c r="E88" s="14" t="s">
        <v>72</v>
      </c>
      <c r="F88" s="14" t="s">
        <v>14</v>
      </c>
      <c r="G88" s="15">
        <v>1430</v>
      </c>
      <c r="H88" s="15">
        <v>1430</v>
      </c>
      <c r="I88" s="15">
        <v>1430</v>
      </c>
    </row>
    <row r="89" spans="1:9" ht="146.25" outlineLevel="2" x14ac:dyDescent="0.2">
      <c r="A89" s="13" t="s">
        <v>12</v>
      </c>
      <c r="B89" s="14" t="s">
        <v>9</v>
      </c>
      <c r="C89" s="13" t="s">
        <v>69</v>
      </c>
      <c r="D89" s="13" t="s">
        <v>10</v>
      </c>
      <c r="E89" s="14" t="s">
        <v>84</v>
      </c>
      <c r="F89" s="14" t="s">
        <v>18</v>
      </c>
      <c r="G89" s="15">
        <v>100</v>
      </c>
      <c r="H89" s="15">
        <v>0</v>
      </c>
      <c r="I89" s="15">
        <v>0</v>
      </c>
    </row>
    <row r="90" spans="1:9" ht="146.25" outlineLevel="2" x14ac:dyDescent="0.2">
      <c r="A90" s="13" t="s">
        <v>12</v>
      </c>
      <c r="B90" s="14" t="s">
        <v>9</v>
      </c>
      <c r="C90" s="13" t="s">
        <v>69</v>
      </c>
      <c r="D90" s="13" t="s">
        <v>10</v>
      </c>
      <c r="E90" s="14" t="s">
        <v>73</v>
      </c>
      <c r="F90" s="14" t="s">
        <v>14</v>
      </c>
      <c r="G90" s="15">
        <v>4140</v>
      </c>
      <c r="H90" s="15">
        <v>4140</v>
      </c>
      <c r="I90" s="15">
        <v>4140</v>
      </c>
    </row>
    <row r="91" spans="1:9" ht="123.75" x14ac:dyDescent="0.2">
      <c r="A91" s="9" t="s">
        <v>8</v>
      </c>
      <c r="B91" s="10" t="s">
        <v>9</v>
      </c>
      <c r="C91" s="11" t="s">
        <v>74</v>
      </c>
      <c r="D91" s="11"/>
      <c r="E91" s="10"/>
      <c r="F91" s="10"/>
      <c r="G91" s="12">
        <f>G92</f>
        <v>1500</v>
      </c>
      <c r="H91" s="12">
        <f t="shared" ref="H91:I91" si="16">H92</f>
        <v>1600</v>
      </c>
      <c r="I91" s="12">
        <f t="shared" si="16"/>
        <v>1700</v>
      </c>
    </row>
    <row r="92" spans="1:9" ht="123.75" outlineLevel="1" x14ac:dyDescent="0.2">
      <c r="A92" s="9" t="s">
        <v>8</v>
      </c>
      <c r="B92" s="10" t="s">
        <v>9</v>
      </c>
      <c r="C92" s="11" t="s">
        <v>74</v>
      </c>
      <c r="D92" s="11" t="s">
        <v>10</v>
      </c>
      <c r="E92" s="10"/>
      <c r="F92" s="10"/>
      <c r="G92" s="12">
        <f>G93</f>
        <v>1500</v>
      </c>
      <c r="H92" s="12">
        <f t="shared" ref="H92:I92" si="17">H93</f>
        <v>1600</v>
      </c>
      <c r="I92" s="12">
        <f t="shared" si="17"/>
        <v>1700</v>
      </c>
    </row>
    <row r="93" spans="1:9" ht="33.75" outlineLevel="2" x14ac:dyDescent="0.2">
      <c r="A93" s="13" t="s">
        <v>39</v>
      </c>
      <c r="B93" s="14" t="s">
        <v>9</v>
      </c>
      <c r="C93" s="13" t="s">
        <v>74</v>
      </c>
      <c r="D93" s="13" t="s">
        <v>10</v>
      </c>
      <c r="E93" s="14" t="s">
        <v>75</v>
      </c>
      <c r="F93" s="14" t="s">
        <v>41</v>
      </c>
      <c r="G93" s="15">
        <v>1500</v>
      </c>
      <c r="H93" s="15">
        <v>1600</v>
      </c>
      <c r="I93" s="15">
        <v>1700</v>
      </c>
    </row>
    <row r="94" spans="1:9" ht="123.75" x14ac:dyDescent="0.2">
      <c r="A94" s="9" t="s">
        <v>8</v>
      </c>
      <c r="B94" s="10" t="s">
        <v>9</v>
      </c>
      <c r="C94" s="11" t="s">
        <v>32</v>
      </c>
      <c r="D94" s="11"/>
      <c r="E94" s="10"/>
      <c r="F94" s="10"/>
      <c r="G94" s="12">
        <f t="shared" ref="G94:I95" si="18">G95</f>
        <v>300</v>
      </c>
      <c r="H94" s="12">
        <f t="shared" si="18"/>
        <v>200</v>
      </c>
      <c r="I94" s="12">
        <f t="shared" si="18"/>
        <v>300</v>
      </c>
    </row>
    <row r="95" spans="1:9" ht="123.75" outlineLevel="1" x14ac:dyDescent="0.2">
      <c r="A95" s="9" t="s">
        <v>8</v>
      </c>
      <c r="B95" s="10" t="s">
        <v>9</v>
      </c>
      <c r="C95" s="11" t="s">
        <v>32</v>
      </c>
      <c r="D95" s="11" t="s">
        <v>42</v>
      </c>
      <c r="E95" s="10"/>
      <c r="F95" s="10"/>
      <c r="G95" s="12">
        <f t="shared" si="18"/>
        <v>300</v>
      </c>
      <c r="H95" s="12">
        <f t="shared" si="18"/>
        <v>200</v>
      </c>
      <c r="I95" s="12">
        <f t="shared" si="18"/>
        <v>300</v>
      </c>
    </row>
    <row r="96" spans="1:9" ht="67.5" outlineLevel="2" x14ac:dyDescent="0.2">
      <c r="A96" s="13" t="s">
        <v>16</v>
      </c>
      <c r="B96" s="14" t="s">
        <v>9</v>
      </c>
      <c r="C96" s="13" t="s">
        <v>32</v>
      </c>
      <c r="D96" s="13" t="s">
        <v>42</v>
      </c>
      <c r="E96" s="14" t="s">
        <v>76</v>
      </c>
      <c r="F96" s="14" t="s">
        <v>18</v>
      </c>
      <c r="G96" s="15">
        <v>300</v>
      </c>
      <c r="H96" s="15">
        <v>200</v>
      </c>
      <c r="I96" s="15">
        <v>300</v>
      </c>
    </row>
    <row r="97" spans="1:9" x14ac:dyDescent="0.2">
      <c r="A97" s="16" t="s">
        <v>77</v>
      </c>
      <c r="B97" s="17"/>
      <c r="C97" s="18"/>
      <c r="D97" s="18"/>
      <c r="E97" s="17"/>
      <c r="F97" s="17"/>
      <c r="G97" s="19">
        <f>G95+G92+G82+G79+G73+G63+G59+G54+G50+G43+G38+G36+G29+G27+G23+G15+G13</f>
        <v>56389.8</v>
      </c>
      <c r="H97" s="19">
        <f t="shared" ref="H97:I97" si="19">H95+H92+H82+H79+H73+H63+H59+H54+H50+H43+H38+H36+H29+H27+H23+H15+H13</f>
        <v>81957</v>
      </c>
      <c r="I97" s="19">
        <f t="shared" si="19"/>
        <v>50731.100000000006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Александрова Светлана Сергеевна</cp:lastModifiedBy>
  <cp:lastPrinted>2022-10-19T14:45:30Z</cp:lastPrinted>
  <dcterms:created xsi:type="dcterms:W3CDTF">2022-06-29T09:22:28Z</dcterms:created>
  <dcterms:modified xsi:type="dcterms:W3CDTF">2022-11-01T07:17:04Z</dcterms:modified>
</cp:coreProperties>
</file>