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  <sheet name="приложение 2" sheetId="2" r:id="rId2"/>
    <sheet name="приложение 3" sheetId="3" r:id="rId3"/>
  </sheets>
  <definedNames>
    <definedName name="_xlnm._FilterDatabase" localSheetId="0" hidden="1">Бюджет!$A$5:$F$147</definedName>
    <definedName name="_xlnm._FilterDatabase" localSheetId="2" hidden="1">'приложение 3'!$A$11:$G$11</definedName>
    <definedName name="APPT" localSheetId="0">Бюджет!$A$13</definedName>
    <definedName name="FIO" localSheetId="0">Бюджет!$F$13</definedName>
    <definedName name="LAST_CELL" localSheetId="0">Бюджет!$J$152</definedName>
    <definedName name="SIGN" localSheetId="0">Бюджет!$A$13:$H$14</definedName>
  </definedNames>
  <calcPr calcId="145621"/>
</workbook>
</file>

<file path=xl/calcChain.xml><?xml version="1.0" encoding="utf-8"?>
<calcChain xmlns="http://schemas.openxmlformats.org/spreadsheetml/2006/main">
  <c r="G145" i="1" l="1"/>
  <c r="G144" i="1" s="1"/>
  <c r="G142" i="1"/>
  <c r="G141" i="1" s="1"/>
  <c r="G139" i="1"/>
  <c r="G138" i="1" s="1"/>
  <c r="G136" i="1"/>
  <c r="G135" i="1" s="1"/>
  <c r="G132" i="1"/>
  <c r="G131" i="1" s="1"/>
  <c r="G129" i="1"/>
  <c r="G127" i="1"/>
  <c r="G126" i="1" s="1"/>
  <c r="G124" i="1"/>
  <c r="G122" i="1"/>
  <c r="G120" i="1"/>
  <c r="G118" i="1"/>
  <c r="G114" i="1"/>
  <c r="G112" i="1"/>
  <c r="G109" i="1"/>
  <c r="G102" i="1"/>
  <c r="G98" i="1"/>
  <c r="G95" i="1"/>
  <c r="G89" i="1"/>
  <c r="G87" i="1"/>
  <c r="G84" i="1"/>
  <c r="G78" i="1"/>
  <c r="G74" i="1"/>
  <c r="G68" i="1"/>
  <c r="G66" i="1"/>
  <c r="G58" i="1"/>
  <c r="G56" i="1"/>
  <c r="G54" i="1"/>
  <c r="G52" i="1"/>
  <c r="G50" i="1"/>
  <c r="G48" i="1"/>
  <c r="G45" i="1"/>
  <c r="G43" i="1"/>
  <c r="G41" i="1"/>
  <c r="G39" i="1"/>
  <c r="G37" i="1"/>
  <c r="G35" i="1"/>
  <c r="G33" i="1"/>
  <c r="G31" i="1"/>
  <c r="G26" i="1"/>
  <c r="G24" i="1"/>
  <c r="G23" i="1" s="1"/>
  <c r="G21" i="1"/>
  <c r="G19" i="1"/>
  <c r="G13" i="1"/>
  <c r="G10" i="1"/>
  <c r="G71" i="1" l="1"/>
  <c r="G60" i="1"/>
  <c r="G134" i="1"/>
  <c r="G70" i="1"/>
  <c r="G117" i="1"/>
  <c r="G111" i="1"/>
  <c r="G77" i="1"/>
  <c r="G18" i="1"/>
  <c r="G17" i="1" s="1"/>
  <c r="G97" i="1"/>
  <c r="G47" i="1"/>
  <c r="G30" i="1"/>
  <c r="F21" i="1"/>
  <c r="G61" i="1" l="1"/>
  <c r="G29" i="1"/>
  <c r="G28" i="1" s="1"/>
  <c r="F145" i="1"/>
  <c r="F13" i="1"/>
  <c r="H6" i="1" l="1"/>
  <c r="G6" i="1"/>
  <c r="G147" i="1" s="1"/>
  <c r="G9" i="1"/>
  <c r="G8" i="1" s="1"/>
  <c r="G7" i="1" s="1"/>
  <c r="F58" i="1"/>
  <c r="F95" i="1"/>
  <c r="F114" i="1"/>
  <c r="F109" i="1"/>
  <c r="F132" i="1"/>
  <c r="F144" i="1"/>
  <c r="F142" i="1"/>
  <c r="F141" i="1" s="1"/>
  <c r="F139" i="1"/>
  <c r="F138" i="1" s="1"/>
  <c r="F136" i="1"/>
  <c r="F135" i="1" s="1"/>
  <c r="F124" i="1"/>
  <c r="F122" i="1"/>
  <c r="F89" i="1"/>
  <c r="F66" i="1"/>
  <c r="F68" i="1"/>
  <c r="F31" i="1"/>
  <c r="F54" i="1"/>
  <c r="F48" i="1"/>
  <c r="F43" i="1"/>
  <c r="F41" i="1"/>
  <c r="F39" i="1"/>
  <c r="F33" i="1"/>
  <c r="F35" i="1"/>
  <c r="F37" i="1"/>
  <c r="F134" i="1" l="1"/>
  <c r="F98" i="1"/>
  <c r="F74" i="1"/>
  <c r="G65" i="3"/>
  <c r="G98" i="3"/>
  <c r="G97" i="3" s="1"/>
  <c r="G95" i="3"/>
  <c r="G94" i="3" s="1"/>
  <c r="G84" i="3"/>
  <c r="G83" i="3" s="1"/>
  <c r="G81" i="3"/>
  <c r="G80" i="3" s="1"/>
  <c r="G76" i="3"/>
  <c r="G54" i="3"/>
  <c r="G50" i="3"/>
  <c r="G44" i="3"/>
  <c r="G41" i="3" s="1"/>
  <c r="G42" i="3"/>
  <c r="G53" i="3" l="1"/>
  <c r="G100" i="3" s="1"/>
  <c r="C39" i="2" l="1"/>
  <c r="C40" i="2" s="1"/>
  <c r="C37" i="2"/>
  <c r="C35" i="2"/>
  <c r="C33" i="2"/>
  <c r="C31" i="2"/>
  <c r="C29" i="2"/>
  <c r="C25" i="2"/>
  <c r="C17" i="2"/>
  <c r="F10" i="1" l="1"/>
  <c r="F9" i="1" l="1"/>
  <c r="F8" i="1" s="1"/>
  <c r="F131" i="1"/>
  <c r="F71" i="1"/>
  <c r="F129" i="1"/>
  <c r="F127" i="1"/>
  <c r="F126" i="1" s="1"/>
  <c r="F120" i="1"/>
  <c r="F118" i="1"/>
  <c r="F112" i="1"/>
  <c r="F102" i="1"/>
  <c r="F87" i="1"/>
  <c r="F84" i="1"/>
  <c r="F78" i="1"/>
  <c r="F52" i="1"/>
  <c r="F50" i="1"/>
  <c r="F45" i="1"/>
  <c r="F56" i="1"/>
  <c r="F26" i="1"/>
  <c r="F24" i="1"/>
  <c r="F23" i="1" s="1"/>
  <c r="F19" i="1"/>
  <c r="F30" i="1" l="1"/>
  <c r="F6" i="1"/>
  <c r="F60" i="1"/>
  <c r="F47" i="1"/>
  <c r="F117" i="1"/>
  <c r="F70" i="1"/>
  <c r="F18" i="1"/>
  <c r="F17" i="1" s="1"/>
  <c r="F7" i="1" s="1"/>
  <c r="F97" i="1"/>
  <c r="F77" i="1"/>
  <c r="F111" i="1"/>
  <c r="F147" i="1" l="1"/>
  <c r="F29" i="1"/>
  <c r="F28" i="1" s="1"/>
</calcChain>
</file>

<file path=xl/sharedStrings.xml><?xml version="1.0" encoding="utf-8"?>
<sst xmlns="http://schemas.openxmlformats.org/spreadsheetml/2006/main" count="1021" uniqueCount="265">
  <si>
    <t>Раздел</t>
  </si>
  <si>
    <t>Подраздел</t>
  </si>
  <si>
    <t>Непрограммные расходы органов местного самоуправления</t>
  </si>
  <si>
    <t>6000000000</t>
  </si>
  <si>
    <t>Обеспечение деятельности органов местного самоуправления</t>
  </si>
  <si>
    <t>6100000000</t>
  </si>
  <si>
    <t>Прочие расходы на обеспечение деятельности органов местного самоуправления</t>
  </si>
  <si>
    <t>61П0000000</t>
  </si>
  <si>
    <t>Прочие расходы на содержание органов местного самоуправления</t>
  </si>
  <si>
    <t>61П0100000</t>
  </si>
  <si>
    <t>61П0111030</t>
  </si>
  <si>
    <t>Закупка товаров, работ и услуг для обеспечения государственных (муниципальных) нужд</t>
  </si>
  <si>
    <t>200</t>
  </si>
  <si>
    <t>01</t>
  </si>
  <si>
    <t>04</t>
  </si>
  <si>
    <t>Иные бюджетные ассигнования</t>
  </si>
  <si>
    <t>800</t>
  </si>
  <si>
    <t>Диспансеризация работников органов местного самоуправления</t>
  </si>
  <si>
    <t>61П0115070</t>
  </si>
  <si>
    <t>Осуществление полномочий в сфере административных правоотношений</t>
  </si>
  <si>
    <t>61П0171340</t>
  </si>
  <si>
    <t>Расходы на выплаты персоналу органов местного самоуправления</t>
  </si>
  <si>
    <t>61Ф0000000</t>
  </si>
  <si>
    <t>Расходы на выплаты муниципальным служащим</t>
  </si>
  <si>
    <t>61Ф0200000</t>
  </si>
  <si>
    <t>61Ф0211020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</si>
  <si>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</si>
  <si>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</si>
  <si>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главе администрации</t>
  </si>
  <si>
    <t>61Ф0211040</t>
  </si>
  <si>
    <t>Расходы на выплаты работникам, замещающим должности, не являющиеся должностями муниципальной службы</t>
  </si>
  <si>
    <t>61Ф0300000</t>
  </si>
  <si>
    <t>61Ф0311030</t>
  </si>
  <si>
    <t>Расходы на выплаты работникам советов депутатов муниципальных образований</t>
  </si>
  <si>
    <t>61Ф0311050</t>
  </si>
  <si>
    <t>03</t>
  </si>
  <si>
    <t>Прочие непрограммные расходы</t>
  </si>
  <si>
    <t>6200000000</t>
  </si>
  <si>
    <t>Прочие расходы</t>
  </si>
  <si>
    <t>62Д0000000</t>
  </si>
  <si>
    <t>Исполнение функций органов местного самоупарвления</t>
  </si>
  <si>
    <t>62Д0100000</t>
  </si>
  <si>
    <t>Иные межбюджетные трансферты на осуществление полномочий по жилищному контролю</t>
  </si>
  <si>
    <t>62Д0113010</t>
  </si>
  <si>
    <t>Межбюджетные трансферты</t>
  </si>
  <si>
    <t>500</t>
  </si>
  <si>
    <t>05</t>
  </si>
  <si>
    <t>Иные межбюджетные трансферты на осуществление части полномочий по исполнению бюджета муниципального образования</t>
  </si>
  <si>
    <t>62Д0113020</t>
  </si>
  <si>
    <t>06</t>
  </si>
  <si>
    <t>Иные межбюджетные трансферты на осуществление части полномочий по по некоторым жилищным вопросам</t>
  </si>
  <si>
    <t>62Д0113030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</si>
  <si>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</si>
  <si>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62Д0113060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</si>
  <si>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</si>
  <si>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62Д0113070</t>
  </si>
  <si>
    <t>02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</si>
  <si>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</si>
  <si>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62Д0113150</t>
  </si>
  <si>
    <t>Исполнение судебных актов, вступивших в законную силу</t>
  </si>
  <si>
    <t>62Д0115040</t>
  </si>
  <si>
    <t>13</t>
  </si>
  <si>
    <t>Обучение и повышение квалификации работников</t>
  </si>
  <si>
    <t>62Д0116271</t>
  </si>
  <si>
    <t>Непрограммные расходы</t>
  </si>
  <si>
    <t>62Д0200000</t>
  </si>
  <si>
    <t>Резервные фонды местных администраций</t>
  </si>
  <si>
    <t>62Д0215020</t>
  </si>
  <si>
    <t>11</t>
  </si>
  <si>
    <t>Оценка недвижимости, признание прав и регулирование отношений по государственной и муниципальной собственности</t>
  </si>
  <si>
    <t>62Д0215030</t>
  </si>
  <si>
    <t>Проведение прочих мероприятий организационного характера</t>
  </si>
  <si>
    <t>62Д0215050</t>
  </si>
  <si>
    <t>Выплаты материальной помощи, поощрения за особые заслуги физическим и юридическим лицам</t>
  </si>
  <si>
    <t>62Д0215060</t>
  </si>
  <si>
    <t>Социальное обеспечение и иные выплаты населению</t>
  </si>
  <si>
    <t>300</t>
  </si>
  <si>
    <t>Доплаты к пенсиям муниципальных служащих</t>
  </si>
  <si>
    <t>62Д0215280</t>
  </si>
  <si>
    <t>10</t>
  </si>
  <si>
    <t>Осуществление первичного воинского учета на территориях, где отсутствуют военные комиссариаты</t>
  </si>
  <si>
    <t>62Д0251180</t>
  </si>
  <si>
    <t>Программная часть сельских поселений</t>
  </si>
  <si>
    <t>7000000000</t>
  </si>
  <si>
    <t>Муниципальная программа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</si>
  <si>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7Ш00000000</t>
  </si>
  <si>
    <t>Федеральные проекты, входящие в состав национальных проектов</t>
  </si>
  <si>
    <t>7Ш10000000</t>
  </si>
  <si>
    <t>Федеральный проект "Обеспечение устойчивого сокращения непригодного для проживания жилищного фонда"</t>
  </si>
  <si>
    <t>7Ш1F300000</t>
  </si>
  <si>
    <t>Обеспечение устойчивого сокращения непригодного для проживания жилого фонда</t>
  </si>
  <si>
    <t>7Ш1F367483</t>
  </si>
  <si>
    <t>Капитальные вложения в объекты государственной (муниципальной) собственности</t>
  </si>
  <si>
    <t>400</t>
  </si>
  <si>
    <t>7Ш1F367484</t>
  </si>
  <si>
    <t>7Ш1F36748S</t>
  </si>
  <si>
    <t>Комплексы процессных мероприятий</t>
  </si>
  <si>
    <t>7Ш40000000</t>
  </si>
  <si>
    <t>Комплекс процессных мероприятий "Создание условий для экономического развития"</t>
  </si>
  <si>
    <t>7Ш40100000</t>
  </si>
  <si>
    <t>Мероприятия по развитию и поддержке малого и среднего предпринимательства</t>
  </si>
  <si>
    <t>7Ш40115510</t>
  </si>
  <si>
    <t>12</t>
  </si>
  <si>
    <t>Содействие созданию условий для развития сельского хозяйства</t>
  </si>
  <si>
    <t>7Ш40115520</t>
  </si>
  <si>
    <t>Комплекс процессных мероприятий "Жилищно-коммунальное хозяйство и благоустройство территории"</t>
  </si>
  <si>
    <t>7Ш40200000</t>
  </si>
  <si>
    <t>Содержание муниципального жилищного фонда, в том числе капитальный ремонт муниципального жилищного фонда</t>
  </si>
  <si>
    <t>7Ш40215200</t>
  </si>
  <si>
    <t>Мероприятия в области жилищного хозяйства</t>
  </si>
  <si>
    <t>7Ш40215210</t>
  </si>
  <si>
    <t>Организация уличного освещения</t>
  </si>
  <si>
    <t>7Ш40215380</t>
  </si>
  <si>
    <t>Организация и содержание мест захоронений</t>
  </si>
  <si>
    <t>7Ш40215410</t>
  </si>
  <si>
    <t>Мероприятия в области благоустройства</t>
  </si>
  <si>
    <t>7Ш40215420</t>
  </si>
  <si>
    <t>Мероприятия по энергосбережению и повышению энергетической эффективности</t>
  </si>
  <si>
    <t>7Ш40215530</t>
  </si>
  <si>
    <t>Поддержка развития общественной инфраструктуры муниципального значения в части приобретения, установки и оборудования детских и спортивных площадок</t>
  </si>
  <si>
    <t>7Ш402S4840</t>
  </si>
  <si>
    <t>Комплекс процессных мероприятий "Развитие культуры, организация праздничных мероприятий, библиотечного обслуживания"</t>
  </si>
  <si>
    <t>7Ш40300000</t>
  </si>
  <si>
    <t>Обеспечение деятельности подведомственных учреждений культуры</t>
  </si>
  <si>
    <t>7Ш40312500</t>
  </si>
  <si>
    <t>08</t>
  </si>
  <si>
    <t>Обеспечение деятельности муниципальных библиотек</t>
  </si>
  <si>
    <t>7Ш40312600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</si>
  <si>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(библиотека)</t>
  </si>
  <si>
    <t>7Ш403S0361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</si>
  <si>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(культура)</t>
  </si>
  <si>
    <t>7Ш403S0362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</si>
  <si>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</t>
  </si>
  <si>
    <t>7Ш403S4840</t>
  </si>
  <si>
    <t>Комплекс процессных мероприятий "Развитие физической культуры, спорта и молодежной политики"</t>
  </si>
  <si>
    <t>7Ш40400000</t>
  </si>
  <si>
    <t>Организация и проведение мероприятий в области физической культуры и спорта</t>
  </si>
  <si>
    <t>7Ш40415340</t>
  </si>
  <si>
    <t>Реализация комплекса мер по профилактике девиантного поведения молодежи и трудовой адаптации несовершеннолетних</t>
  </si>
  <si>
    <t>7Ш40418310</t>
  </si>
  <si>
    <t>07</t>
  </si>
  <si>
    <t>Комплекс процессных мероприятий "Содержание и развитие автомобильных дорог общего пользования местного значения"</t>
  </si>
  <si>
    <t>7Ш40500000</t>
  </si>
  <si>
    <t>Проведение мероприятий по обеспечению безопасности дорожного движения</t>
  </si>
  <si>
    <t>7Ш40515540</t>
  </si>
  <si>
    <t>09</t>
  </si>
  <si>
    <t>Ремонт автомобильных дорог общего пользования местного значения</t>
  </si>
  <si>
    <t>7Ш40516230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</si>
  <si>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</si>
  <si>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7Ш405S4660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</si>
  <si>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</si>
  <si>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7Ш405S4770</t>
  </si>
  <si>
    <t>Комплекс процессных мероприятий "Формирование комфортной городской среды"</t>
  </si>
  <si>
    <t>7Ш40600000</t>
  </si>
  <si>
    <t>Создание благоустроенных дворовых территорий</t>
  </si>
  <si>
    <t>7Ш40618931</t>
  </si>
  <si>
    <t>Ликвидация несанкционированных свалок</t>
  </si>
  <si>
    <t>7Ш406S4880</t>
  </si>
  <si>
    <t>Комплекс процессных мероприятий "Обеспечение безопасности на территории"</t>
  </si>
  <si>
    <t>7Ш40800000</t>
  </si>
  <si>
    <t>Обеспечение первичных мер пожарной безопасности</t>
  </si>
  <si>
    <t>7Ш40815120</t>
  </si>
  <si>
    <t>14</t>
  </si>
  <si>
    <t>Мероприятия, направленные на достижение целей проектов</t>
  </si>
  <si>
    <t>7Ш80000000</t>
  </si>
  <si>
    <t>Мероприятия, направленные на достижение цели федерального проекта "Дорожная сеть"</t>
  </si>
  <si>
    <t>7Ш80200000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</si>
  <si>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</si>
  <si>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7Ш802S4200</t>
  </si>
  <si>
    <t>Мероприятия, направленные на достижение цели федерального проекта "Формирование комфортной городской среды"</t>
  </si>
  <si>
    <t>7Ш80400000</t>
  </si>
  <si>
    <t>Реализация мероприятий по благоустройству дворовых территорий муниципальных образований Ленинградской области</t>
  </si>
  <si>
    <t>7Ш804S4750</t>
  </si>
  <si>
    <t>Мероприятия, направленные на достижение цели федерального проекта "Современный облик сельских территорий"</t>
  </si>
  <si>
    <t>7Ш80500000</t>
  </si>
  <si>
    <t>7Ш805S0670</t>
  </si>
  <si>
    <t>Мероприятия, направленные на достижение цели федерального проекта "Благоустройство сельских территорий"</t>
  </si>
  <si>
    <t>7Ш80600000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</si>
  <si>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</si>
  <si>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7Ш806S4310</t>
  </si>
  <si>
    <t>Итого</t>
  </si>
  <si>
    <t xml:space="preserve">Наименование </t>
  </si>
  <si>
    <t xml:space="preserve">целевая статья </t>
  </si>
  <si>
    <t>вид расхода</t>
  </si>
  <si>
    <t>проект</t>
  </si>
  <si>
    <t>Приложение № 2</t>
  </si>
  <si>
    <t>к Решению Совета Депутатов №   от 20 октября 2022г.</t>
  </si>
  <si>
    <t>Рождественского сельского поселения</t>
  </si>
  <si>
    <t xml:space="preserve">     РАСПРЕДЕЛЕНИЕ БЮДЖЕТНЫХ АССИГНОВАНИЙ ПО РАЗДЕЛАМ И ПОДРАЗДЕЛАМ ФУНКЦИОНАЛЬНОЙ </t>
  </si>
  <si>
    <t xml:space="preserve">КЛАССИФИКАЦИИ РАСХОДОВ  БЮДЖЕТА РОЖДЕСТВЕНСКОГО СЕЛЬСКОГО ПОСЕЛЕНИЯ </t>
  </si>
  <si>
    <t>на 2022 год и плановый период 2023-2024года</t>
  </si>
  <si>
    <t>КФСР</t>
  </si>
  <si>
    <t>Наименование кода</t>
  </si>
  <si>
    <t>Ассигнования 2022 год</t>
  </si>
  <si>
    <t>Ассигнования 2023 год</t>
  </si>
  <si>
    <t>Ассигнования 2024 год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</si>
  <si>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</si>
  <si>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</si>
  <si>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</si>
  <si>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</si>
  <si>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</si>
  <si>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</si>
  <si>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</si>
  <si>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</si>
  <si>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</si>
  <si>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</si>
  <si>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0100</t>
  </si>
  <si>
    <t>ОБЩЕГОСУДАРСТВЕННЫЕ ВОПРОСЫ</t>
  </si>
  <si>
    <t>0203</t>
  </si>
  <si>
    <t>Мобилизационная и вневойсковая подготовка</t>
  </si>
  <si>
    <t>0200</t>
  </si>
  <si>
    <t>НАЦИОНАЛЬНАЯ ОБОРОНА</t>
  </si>
  <si>
    <t>0314</t>
  </si>
  <si>
    <t>Другие вопросы в области национальной безопасности и правоохранительной деятельности</t>
  </si>
  <si>
    <t>0300</t>
  </si>
  <si>
    <t>НАЦИОНАЛЬНАЯ БЕЗОПАСНОСТЬ И ПРАВООХРАНИТЕЛЬНАЯ ДЕЯТЕЛЬНОСТЬ</t>
  </si>
  <si>
    <t>0405</t>
  </si>
  <si>
    <t>Сельское хозяйство и рыболовство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</si>
  <si>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</si>
  <si>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</si>
  <si>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</si>
  <si>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</si>
  <si>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0400</t>
  </si>
  <si>
    <t>НАЦИОНАЛЬНАЯ ЭКОНОМИКА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</si>
  <si>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</si>
  <si>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</si>
  <si>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</si>
  <si>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</si>
  <si>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</si>
  <si>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</si>
  <si>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0500</t>
  </si>
  <si>
    <t>ЖИЛИЩНО-КОММУНАЛЬНОЕ ХОЗЯЙСТВО</t>
  </si>
  <si>
    <t>0605</t>
  </si>
  <si>
    <t>Другие вопросы в области охраны окружающей среды</t>
  </si>
  <si>
    <t>0600</t>
  </si>
  <si>
    <t>ОХРАНА ОКРУЖАЮЩЕЙ СРЕДЫ</t>
  </si>
  <si>
    <t>0707</t>
  </si>
  <si>
    <t>Молодежная политика</t>
  </si>
  <si>
    <t>0700</t>
  </si>
  <si>
    <t>ОБРАЗОВАНИЕ</t>
  </si>
  <si>
    <t>0801</t>
  </si>
  <si>
    <t>Культура</t>
  </si>
  <si>
    <t>0800</t>
  </si>
  <si>
    <t>КУЛЬТУРА, КИНЕМАТОГРАФИЯ</t>
  </si>
  <si>
    <t>1001</t>
  </si>
  <si>
    <t>Пенсионное обеспечение</t>
  </si>
  <si>
    <t>1000</t>
  </si>
  <si>
    <t>СОЦИАЛЬНАЯ ПОЛИТИКА</t>
  </si>
  <si>
    <t>1102</t>
  </si>
  <si>
    <t>Массовый спорт</t>
  </si>
  <si>
    <t>1100</t>
  </si>
  <si>
    <t>ФИЗИЧЕСКАЯ КУЛЬТУРА И СПОРТ</t>
  </si>
  <si>
    <t xml:space="preserve">          проект                                                                                                                                                          Приложение № 3</t>
  </si>
  <si>
    <t xml:space="preserve">к Решению Совета Депутатов Рождественского сельского поселения </t>
  </si>
  <si>
    <t>№       от 20.10.2022г.</t>
  </si>
  <si>
    <t xml:space="preserve">                       Ведомственная структура расходов бюджета Рождественского сельского поселения на 2022г.</t>
  </si>
  <si>
    <t>глава</t>
  </si>
  <si>
    <t>целевая статья</t>
  </si>
  <si>
    <t>Администрация муниципального образования Рождественского сельского поселения Гатчинского муниципального района Ленинградской области</t>
  </si>
  <si>
    <t>613</t>
  </si>
  <si>
    <t>сумма 2024</t>
  </si>
  <si>
    <t>сумма 2025</t>
  </si>
  <si>
    <t>Распределение бюджетных ассигнований по целевым статьям ( муниципальным программам Рождественского сельского поселения  и непрораммным направлениям деятельности), группам видов расходов, разделам,подразделам классификации расходов бюджета Рождественского сеьского поселения на 2024-2025гг</t>
  </si>
  <si>
    <t xml:space="preserve">                                                                                                                                                                                            к Решению Совета Депутатов №  35   от 20.10.22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</si>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</sst>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hh:mm"/>
    <numFmt numFmtId="165" formatCode="#,##0.0"/>
    <numFmt numFmtId="166" formatCode="?"/>
  </numFmts>
  <fonts count="12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b/>
      <sz val="8.5"/>
      <name val="MS Sans Serif"/>
      <family val="2"/>
      <charset val="204"/>
    </font>
    <font>
      <sz val="8"/>
      <name val="Arial Cyr"/>
      <charset val="204"/>
    </font>
    <font>
      <sz val="6.5"/>
      <name val="MS Sans Serif"/>
      <family val="2"/>
      <charset val="204"/>
    </font>
    <font>
      <sz val="6.5"/>
      <name val="Arial"/>
      <family val="2"/>
      <charset val="204"/>
    </font>
    <font>
      <b/>
      <sz val="8"/>
      <name val="MS Sans Serif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165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165" fontId="2" fillId="0" borderId="4" xfId="0" applyNumberFormat="1" applyFont="1" applyBorder="1" applyAlignment="1" applyProtection="1">
      <alignment horizontal="right" vertical="center" wrapText="1"/>
    </xf>
    <xf numFmtId="166" fontId="5" fillId="0" borderId="2" xfId="0" applyNumberFormat="1" applyFont="1" applyBorder="1" applyAlignment="1" applyProtection="1">
      <alignment horizontal="left" vertical="center" wrapText="1"/>
    </xf>
    <xf numFmtId="49" fontId="5" fillId="0" borderId="2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165" fontId="5" fillId="0" borderId="3" xfId="0" applyNumberFormat="1" applyFont="1" applyBorder="1" applyAlignment="1" applyProtection="1">
      <alignment horizontal="right"/>
    </xf>
    <xf numFmtId="0" fontId="6" fillId="0" borderId="0" xfId="0" applyFont="1" applyBorder="1" applyAlignment="1" applyProtection="1"/>
    <xf numFmtId="0" fontId="1" fillId="0" borderId="0" xfId="0" applyFont="1" applyBorder="1" applyAlignment="1" applyProtection="1">
      <alignment horizontal="left" vertical="top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" fontId="0" fillId="0" borderId="0" xfId="0" applyNumberFormat="1"/>
    <xf numFmtId="49" fontId="5" fillId="0" borderId="2" xfId="0" applyNumberFormat="1" applyFont="1" applyBorder="1" applyAlignment="1" applyProtection="1">
      <alignment horizontal="center"/>
    </xf>
    <xf numFmtId="4" fontId="5" fillId="0" borderId="3" xfId="0" applyNumberFormat="1" applyFont="1" applyBorder="1" applyAlignment="1" applyProtection="1">
      <alignment horizontal="right"/>
    </xf>
    <xf numFmtId="165" fontId="0" fillId="0" borderId="0" xfId="0" applyNumberFormat="1"/>
    <xf numFmtId="49" fontId="5" fillId="0" borderId="6" xfId="0" applyNumberFormat="1" applyFont="1" applyBorder="1" applyAlignment="1" applyProtection="1">
      <alignment horizontal="center" vertical="center" wrapText="1"/>
    </xf>
    <xf numFmtId="49" fontId="7" fillId="0" borderId="5" xfId="0" applyNumberFormat="1" applyFont="1" applyBorder="1" applyAlignment="1" applyProtection="1">
      <alignment horizontal="left" vertical="center" wrapText="1"/>
    </xf>
    <xf numFmtId="49" fontId="7" fillId="0" borderId="6" xfId="0" applyNumberFormat="1" applyFont="1" applyBorder="1" applyAlignment="1" applyProtection="1">
      <alignment horizontal="center" vertical="center" wrapText="1"/>
    </xf>
    <xf numFmtId="0" fontId="0" fillId="2" borderId="0" xfId="0" applyFill="1"/>
    <xf numFmtId="0" fontId="1" fillId="0" borderId="0" xfId="0" applyFont="1" applyBorder="1" applyAlignment="1" applyProtection="1">
      <alignment horizontal="center" wrapText="1"/>
    </xf>
    <xf numFmtId="165" fontId="5" fillId="0" borderId="3" xfId="0" applyNumberFormat="1" applyFont="1" applyBorder="1" applyAlignment="1" applyProtection="1">
      <alignment horizontal="center" vertical="center" wrapText="1"/>
    </xf>
    <xf numFmtId="165" fontId="2" fillId="0" borderId="4" xfId="0" applyNumberFormat="1" applyFont="1" applyBorder="1" applyAlignment="1" applyProtection="1">
      <alignment horizontal="center" vertical="center" wrapText="1"/>
    </xf>
    <xf numFmtId="165" fontId="7" fillId="0" borderId="6" xfId="0" applyNumberFormat="1" applyFont="1" applyBorder="1" applyAlignment="1" applyProtection="1">
      <alignment horizontal="center" vertical="center" wrapText="1"/>
    </xf>
    <xf numFmtId="165" fontId="5" fillId="0" borderId="3" xfId="0" applyNumberFormat="1" applyFont="1" applyBorder="1" applyAlignment="1" applyProtection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8" fillId="0" borderId="0" xfId="0" applyFont="1" applyBorder="1" applyAlignment="1" applyProtection="1">
      <alignment horizontal="right" vertical="top" wrapText="1"/>
    </xf>
    <xf numFmtId="0" fontId="9" fillId="0" borderId="0" xfId="0" applyFont="1" applyBorder="1" applyAlignment="1" applyProtection="1">
      <alignment horizontal="right" vertical="top" wrapText="1"/>
    </xf>
    <xf numFmtId="0" fontId="10" fillId="0" borderId="0" xfId="0" applyFont="1" applyBorder="1" applyAlignment="1" applyProtection="1">
      <alignment horizontal="center" vertical="top" wrapText="1"/>
    </xf>
    <xf numFmtId="0" fontId="11" fillId="0" borderId="0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147</xdr:row>
      <xdr:rowOff>190500</xdr:rowOff>
    </xdr:from>
    <xdr:to>
      <xdr:col>4</xdr:col>
      <xdr:colOff>542925</xdr:colOff>
      <xdr:row>150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32080200"/>
          <a:ext cx="7810500" cy="3714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Сорокин С.Н.</a:t>
            </a:r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151</xdr:row>
      <xdr:rowOff>76200</xdr:rowOff>
    </xdr:from>
    <xdr:to>
      <xdr:col>4</xdr:col>
      <xdr:colOff>542925</xdr:colOff>
      <xdr:row>153</xdr:row>
      <xdr:rowOff>95250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32642175"/>
          <a:ext cx="7810500" cy="34290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Леонченкова О.С.</a:t>
            </a:r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150"/>
  <sheetViews>
    <sheetView showGridLines="0" tabSelected="1" workbookViewId="0">
      <selection activeCell="K10" sqref="K10"/>
    </sheetView>
  </sheetViews>
  <sheetFormatPr defaultRowHeight="12.75" customHeight="1" outlineLevelRow="7" x14ac:dyDescent="0.2"/>
  <cols>
    <col min="1" max="1" width="77.42578125" customWidth="1"/>
    <col min="2" max="2" width="16.5703125" customWidth="1"/>
    <col min="3" max="7" width="7.7109375" style="38" customWidth="1"/>
    <col min="8" max="8" width="9.140625" hidden="1" customWidth="1"/>
    <col min="9" max="10" width="9.140625" customWidth="1"/>
  </cols>
  <sheetData>
    <row r="1" spans="1:10" ht="9.6" customHeight="1" x14ac:dyDescent="0.2">
      <c r="A1" s="40" t="s">
        <v>264</v>
      </c>
      <c r="B1" s="41"/>
      <c r="C1" s="41"/>
      <c r="D1" s="41"/>
      <c r="E1" s="41"/>
      <c r="F1" s="41"/>
      <c r="G1" s="41"/>
    </row>
    <row r="2" spans="1:10" ht="10.15" customHeight="1" x14ac:dyDescent="0.2">
      <c r="A2" s="40" t="s">
        <v>263</v>
      </c>
      <c r="B2" s="41"/>
      <c r="C2" s="41"/>
      <c r="D2" s="41"/>
      <c r="E2" s="41"/>
      <c r="F2" s="41"/>
      <c r="G2" s="41"/>
    </row>
    <row r="3" spans="1:10" ht="21.6" customHeight="1" x14ac:dyDescent="0.2">
      <c r="A3" s="42" t="s">
        <v>262</v>
      </c>
      <c r="B3" s="43"/>
      <c r="C3" s="43"/>
      <c r="D3" s="43"/>
      <c r="E3" s="43"/>
      <c r="F3" s="43"/>
      <c r="G3" s="43"/>
    </row>
    <row r="4" spans="1:10" hidden="1" x14ac:dyDescent="0.2">
      <c r="A4" s="6"/>
      <c r="B4" s="6"/>
      <c r="C4" s="33"/>
      <c r="D4" s="33"/>
      <c r="E4" s="33"/>
      <c r="F4" s="33"/>
      <c r="G4" s="33"/>
      <c r="H4" s="6"/>
      <c r="I4" s="1"/>
      <c r="J4" s="1"/>
    </row>
    <row r="5" spans="1:10" ht="21" customHeight="1" x14ac:dyDescent="0.2">
      <c r="A5" s="7" t="s">
        <v>181</v>
      </c>
      <c r="B5" s="7" t="s">
        <v>182</v>
      </c>
      <c r="C5" s="7" t="s">
        <v>183</v>
      </c>
      <c r="D5" s="7" t="s">
        <v>0</v>
      </c>
      <c r="E5" s="7" t="s">
        <v>1</v>
      </c>
      <c r="F5" s="7" t="s">
        <v>260</v>
      </c>
      <c r="G5" s="7" t="s">
        <v>261</v>
      </c>
    </row>
    <row r="6" spans="1:10" x14ac:dyDescent="0.2">
      <c r="A6" s="8" t="s">
        <v>2</v>
      </c>
      <c r="B6" s="9" t="s">
        <v>3</v>
      </c>
      <c r="C6" s="9"/>
      <c r="D6" s="9"/>
      <c r="E6" s="9"/>
      <c r="F6" s="34">
        <f>F10+FIO+F15+F19+F21+F24+F26+F31+F33+F35+F37+F39+F41+F43+F45+F48+F50+F52+F54+F56+F58</f>
        <v>19053.720000000005</v>
      </c>
      <c r="G6" s="34">
        <f>G10+FIO+G15+G19+G21+G24+G26+G31+G33+G35+G37+G39+G41+G43+G45+G48+G50+G52+G54+G56+G58</f>
        <v>19442.040000000005</v>
      </c>
      <c r="H6" s="11">
        <f>H10+FIO+H15+H19+H21+H24+H26+H31+H33+H35+H37+H39+H41+H43+H45+H48+H50+H52+H54+H56+H58</f>
        <v>140</v>
      </c>
    </row>
    <row r="7" spans="1:10" outlineLevel="1" x14ac:dyDescent="0.2">
      <c r="A7" s="8" t="s">
        <v>4</v>
      </c>
      <c r="B7" s="9" t="s">
        <v>5</v>
      </c>
      <c r="C7" s="9"/>
      <c r="D7" s="9"/>
      <c r="E7" s="9"/>
      <c r="F7" s="34">
        <f>F8+F17</f>
        <v>15557.420000000002</v>
      </c>
      <c r="G7" s="34">
        <f>G8+G17</f>
        <v>15758.240000000002</v>
      </c>
    </row>
    <row r="8" spans="1:10" outlineLevel="2" x14ac:dyDescent="0.2">
      <c r="A8" s="8" t="s">
        <v>6</v>
      </c>
      <c r="B8" s="9" t="s">
        <v>7</v>
      </c>
      <c r="C8" s="9"/>
      <c r="D8" s="9"/>
      <c r="E8" s="9"/>
      <c r="F8" s="34">
        <f>F9</f>
        <v>2821.52</v>
      </c>
      <c r="G8" s="34">
        <f>G9</f>
        <v>2821.52</v>
      </c>
    </row>
    <row r="9" spans="1:10" outlineLevel="3" x14ac:dyDescent="0.2">
      <c r="A9" s="8" t="s">
        <v>8</v>
      </c>
      <c r="B9" s="9" t="s">
        <v>9</v>
      </c>
      <c r="C9" s="9"/>
      <c r="D9" s="9"/>
      <c r="E9" s="9"/>
      <c r="F9" s="34">
        <f>F10+FIO+F15</f>
        <v>2821.52</v>
      </c>
      <c r="G9" s="34">
        <f>G10+FIO+G15</f>
        <v>2821.52</v>
      </c>
    </row>
    <row r="10" spans="1:10" outlineLevel="4" x14ac:dyDescent="0.2">
      <c r="A10" s="8" t="s">
        <v>4</v>
      </c>
      <c r="B10" s="9" t="s">
        <v>10</v>
      </c>
      <c r="C10" s="9"/>
      <c r="D10" s="9"/>
      <c r="E10" s="9"/>
      <c r="F10" s="34">
        <f>F11+F12</f>
        <v>2678.02</v>
      </c>
      <c r="G10" s="34">
        <f>G11+G12</f>
        <v>2678.02</v>
      </c>
    </row>
    <row r="11" spans="1:10" outlineLevel="7" x14ac:dyDescent="0.2">
      <c r="A11" s="12" t="s">
        <v>11</v>
      </c>
      <c r="B11" s="13" t="s">
        <v>10</v>
      </c>
      <c r="C11" s="13" t="s">
        <v>12</v>
      </c>
      <c r="D11" s="13" t="s">
        <v>13</v>
      </c>
      <c r="E11" s="13" t="s">
        <v>14</v>
      </c>
      <c r="F11" s="35">
        <v>2658.02</v>
      </c>
      <c r="G11" s="35">
        <v>2658.02</v>
      </c>
      <c r="I11" s="28"/>
    </row>
    <row r="12" spans="1:10" outlineLevel="7" x14ac:dyDescent="0.2">
      <c r="A12" s="12" t="s">
        <v>15</v>
      </c>
      <c r="B12" s="13" t="s">
        <v>10</v>
      </c>
      <c r="C12" s="13" t="s">
        <v>16</v>
      </c>
      <c r="D12" s="13" t="s">
        <v>13</v>
      </c>
      <c r="E12" s="13" t="s">
        <v>14</v>
      </c>
      <c r="F12" s="35">
        <v>20</v>
      </c>
      <c r="G12" s="35">
        <v>20</v>
      </c>
    </row>
    <row r="13" spans="1:10" outlineLevel="4" x14ac:dyDescent="0.2">
      <c r="A13" s="8" t="s">
        <v>17</v>
      </c>
      <c r="B13" s="9" t="s">
        <v>18</v>
      </c>
      <c r="C13" s="9"/>
      <c r="D13" s="9"/>
      <c r="E13" s="9"/>
      <c r="F13" s="34">
        <f>F14</f>
        <v>140</v>
      </c>
      <c r="G13" s="34">
        <f>G14</f>
        <v>140</v>
      </c>
    </row>
    <row r="14" spans="1:10" outlineLevel="7" x14ac:dyDescent="0.2">
      <c r="A14" s="12" t="s">
        <v>11</v>
      </c>
      <c r="B14" s="13" t="s">
        <v>18</v>
      </c>
      <c r="C14" s="13" t="s">
        <v>12</v>
      </c>
      <c r="D14" s="13" t="s">
        <v>13</v>
      </c>
      <c r="E14" s="13" t="s">
        <v>14</v>
      </c>
      <c r="F14" s="35">
        <v>140</v>
      </c>
      <c r="G14" s="35">
        <v>140</v>
      </c>
    </row>
    <row r="15" spans="1:10" outlineLevel="4" x14ac:dyDescent="0.2">
      <c r="A15" s="8" t="s">
        <v>19</v>
      </c>
      <c r="B15" s="9" t="s">
        <v>20</v>
      </c>
      <c r="C15" s="9"/>
      <c r="D15" s="9"/>
      <c r="E15" s="9"/>
      <c r="F15" s="34">
        <v>3.5</v>
      </c>
      <c r="G15" s="34">
        <v>3.5</v>
      </c>
    </row>
    <row r="16" spans="1:10" outlineLevel="7" x14ac:dyDescent="0.2">
      <c r="A16" s="12" t="s">
        <v>11</v>
      </c>
      <c r="B16" s="13" t="s">
        <v>20</v>
      </c>
      <c r="C16" s="13" t="s">
        <v>12</v>
      </c>
      <c r="D16" s="13" t="s">
        <v>13</v>
      </c>
      <c r="E16" s="13" t="s">
        <v>14</v>
      </c>
      <c r="F16" s="35">
        <v>3.5</v>
      </c>
      <c r="G16" s="35">
        <v>3.5</v>
      </c>
    </row>
    <row r="17" spans="1:7" outlineLevel="2" x14ac:dyDescent="0.2">
      <c r="A17" s="8" t="s">
        <v>21</v>
      </c>
      <c r="B17" s="9" t="s">
        <v>22</v>
      </c>
      <c r="C17" s="9"/>
      <c r="D17" s="9"/>
      <c r="E17" s="9"/>
      <c r="F17" s="34">
        <f>F18+F23</f>
        <v>12735.900000000001</v>
      </c>
      <c r="G17" s="34">
        <f>G18+G23</f>
        <v>12936.720000000001</v>
      </c>
    </row>
    <row r="18" spans="1:7" outlineLevel="3" x14ac:dyDescent="0.2">
      <c r="A18" s="8" t="s">
        <v>23</v>
      </c>
      <c r="B18" s="9" t="s">
        <v>24</v>
      </c>
      <c r="C18" s="9"/>
      <c r="D18" s="9"/>
      <c r="E18" s="9"/>
      <c r="F18" s="34">
        <f>F19+F21</f>
        <v>10330.700000000001</v>
      </c>
      <c r="G18" s="34">
        <f>G19+G21</f>
        <v>10531.52</v>
      </c>
    </row>
    <row r="19" spans="1:7" outlineLevel="4" x14ac:dyDescent="0.2">
      <c r="A19" s="8" t="s">
        <v>23</v>
      </c>
      <c r="B19" s="9" t="s">
        <v>25</v>
      </c>
      <c r="C19" s="9"/>
      <c r="D19" s="9"/>
      <c r="E19" s="9"/>
      <c r="F19" s="34">
        <f>F20</f>
        <v>8530.7000000000007</v>
      </c>
      <c r="G19" s="34">
        <f>G20</f>
        <v>8731.52</v>
      </c>
    </row>
    <row r="20" spans="1:7" ht="26.45" customHeight="1" outlineLevel="7" x14ac:dyDescent="0.2">
      <c r="A20" s="12" t="s">
        <v>26</v>
      </c>
      <c r="B20" s="13" t="s">
        <v>25</v>
      </c>
      <c r="C20" s="13" t="s">
        <v>27</v>
      </c>
      <c r="D20" s="13" t="s">
        <v>13</v>
      </c>
      <c r="E20" s="13" t="s">
        <v>14</v>
      </c>
      <c r="F20" s="35">
        <v>8530.7000000000007</v>
      </c>
      <c r="G20" s="35">
        <v>8731.52</v>
      </c>
    </row>
    <row r="21" spans="1:7" outlineLevel="4" x14ac:dyDescent="0.2">
      <c r="A21" s="8" t="s">
        <v>28</v>
      </c>
      <c r="B21" s="9" t="s">
        <v>29</v>
      </c>
      <c r="C21" s="9"/>
      <c r="D21" s="9"/>
      <c r="E21" s="9"/>
      <c r="F21" s="34">
        <f>F22</f>
        <v>1800</v>
      </c>
      <c r="G21" s="34">
        <f>G22</f>
        <v>1800</v>
      </c>
    </row>
    <row r="22" spans="1:7" ht="31.15" customHeight="1" outlineLevel="7" x14ac:dyDescent="0.2">
      <c r="A22" s="12" t="s">
        <v>26</v>
      </c>
      <c r="B22" s="13" t="s">
        <v>29</v>
      </c>
      <c r="C22" s="13" t="s">
        <v>27</v>
      </c>
      <c r="D22" s="13" t="s">
        <v>13</v>
      </c>
      <c r="E22" s="13" t="s">
        <v>14</v>
      </c>
      <c r="F22" s="35">
        <v>1800</v>
      </c>
      <c r="G22" s="35">
        <v>1800</v>
      </c>
    </row>
    <row r="23" spans="1:7" ht="22.5" outlineLevel="3" x14ac:dyDescent="0.2">
      <c r="A23" s="8" t="s">
        <v>30</v>
      </c>
      <c r="B23" s="9" t="s">
        <v>31</v>
      </c>
      <c r="C23" s="9"/>
      <c r="D23" s="9"/>
      <c r="E23" s="9"/>
      <c r="F23" s="34">
        <f>F24</f>
        <v>2405.1999999999998</v>
      </c>
      <c r="G23" s="34">
        <f>G24</f>
        <v>2405.1999999999998</v>
      </c>
    </row>
    <row r="24" spans="1:7" ht="22.5" outlineLevel="4" x14ac:dyDescent="0.2">
      <c r="A24" s="8" t="s">
        <v>30</v>
      </c>
      <c r="B24" s="9" t="s">
        <v>32</v>
      </c>
      <c r="C24" s="9"/>
      <c r="D24" s="9"/>
      <c r="E24" s="9"/>
      <c r="F24" s="34">
        <f>F25</f>
        <v>2405.1999999999998</v>
      </c>
      <c r="G24" s="34">
        <f>G25</f>
        <v>2405.1999999999998</v>
      </c>
    </row>
    <row r="25" spans="1:7" ht="25.9" customHeight="1" outlineLevel="7" x14ac:dyDescent="0.2">
      <c r="A25" s="12" t="s">
        <v>26</v>
      </c>
      <c r="B25" s="13" t="s">
        <v>32</v>
      </c>
      <c r="C25" s="13" t="s">
        <v>27</v>
      </c>
      <c r="D25" s="13" t="s">
        <v>13</v>
      </c>
      <c r="E25" s="13" t="s">
        <v>14</v>
      </c>
      <c r="F25" s="35">
        <v>2405.1999999999998</v>
      </c>
      <c r="G25" s="35">
        <v>2405.1999999999998</v>
      </c>
    </row>
    <row r="26" spans="1:7" outlineLevel="4" x14ac:dyDescent="0.2">
      <c r="A26" s="8" t="s">
        <v>33</v>
      </c>
      <c r="B26" s="9" t="s">
        <v>34</v>
      </c>
      <c r="C26" s="9"/>
      <c r="D26" s="9"/>
      <c r="E26" s="9"/>
      <c r="F26" s="34">
        <f>F27</f>
        <v>50</v>
      </c>
      <c r="G26" s="34">
        <f>G27</f>
        <v>50</v>
      </c>
    </row>
    <row r="27" spans="1:7" ht="33.75" outlineLevel="7" x14ac:dyDescent="0.2">
      <c r="A27" s="12" t="s">
        <v>26</v>
      </c>
      <c r="B27" s="13" t="s">
        <v>34</v>
      </c>
      <c r="C27" s="13" t="s">
        <v>27</v>
      </c>
      <c r="D27" s="13" t="s">
        <v>13</v>
      </c>
      <c r="E27" s="13" t="s">
        <v>35</v>
      </c>
      <c r="F27" s="35">
        <v>50</v>
      </c>
      <c r="G27" s="35">
        <v>50</v>
      </c>
    </row>
    <row r="28" spans="1:7" outlineLevel="1" x14ac:dyDescent="0.2">
      <c r="A28" s="8" t="s">
        <v>36</v>
      </c>
      <c r="B28" s="9" t="s">
        <v>37</v>
      </c>
      <c r="C28" s="9"/>
      <c r="D28" s="9"/>
      <c r="E28" s="9"/>
      <c r="F28" s="34">
        <f>F29</f>
        <v>3446.3</v>
      </c>
      <c r="G28" s="34">
        <f>G29</f>
        <v>3633.8</v>
      </c>
    </row>
    <row r="29" spans="1:7" outlineLevel="2" x14ac:dyDescent="0.2">
      <c r="A29" s="8" t="s">
        <v>38</v>
      </c>
      <c r="B29" s="9" t="s">
        <v>39</v>
      </c>
      <c r="C29" s="9"/>
      <c r="D29" s="9"/>
      <c r="E29" s="9"/>
      <c r="F29" s="34">
        <f>F30+F47</f>
        <v>3446.3</v>
      </c>
      <c r="G29" s="34">
        <f>G30+G47</f>
        <v>3633.8</v>
      </c>
    </row>
    <row r="30" spans="1:7" outlineLevel="3" x14ac:dyDescent="0.2">
      <c r="A30" s="8" t="s">
        <v>40</v>
      </c>
      <c r="B30" s="9" t="s">
        <v>41</v>
      </c>
      <c r="C30" s="9"/>
      <c r="D30" s="9"/>
      <c r="E30" s="9"/>
      <c r="F30" s="34">
        <f>F31+F33+F35+F37+F39+F41+F43+F45</f>
        <v>1116.4000000000001</v>
      </c>
      <c r="G30" s="34">
        <f>G31+G33+G35+G37+G39+G41+G43+G45</f>
        <v>1216.4000000000001</v>
      </c>
    </row>
    <row r="31" spans="1:7" ht="22.5" outlineLevel="4" x14ac:dyDescent="0.2">
      <c r="A31" s="8" t="s">
        <v>42</v>
      </c>
      <c r="B31" s="9" t="s">
        <v>43</v>
      </c>
      <c r="C31" s="9"/>
      <c r="D31" s="9"/>
      <c r="E31" s="9"/>
      <c r="F31" s="34">
        <f>F32</f>
        <v>158</v>
      </c>
      <c r="G31" s="34">
        <f>G32</f>
        <v>158</v>
      </c>
    </row>
    <row r="32" spans="1:7" outlineLevel="7" x14ac:dyDescent="0.2">
      <c r="A32" s="12" t="s">
        <v>44</v>
      </c>
      <c r="B32" s="13" t="s">
        <v>43</v>
      </c>
      <c r="C32" s="13" t="s">
        <v>45</v>
      </c>
      <c r="D32" s="13" t="s">
        <v>46</v>
      </c>
      <c r="E32" s="13" t="s">
        <v>13</v>
      </c>
      <c r="F32" s="35">
        <v>158</v>
      </c>
      <c r="G32" s="35">
        <v>158</v>
      </c>
    </row>
    <row r="33" spans="1:7" ht="22.5" outlineLevel="4" x14ac:dyDescent="0.2">
      <c r="A33" s="8" t="s">
        <v>47</v>
      </c>
      <c r="B33" s="9" t="s">
        <v>48</v>
      </c>
      <c r="C33" s="9"/>
      <c r="D33" s="9"/>
      <c r="E33" s="9"/>
      <c r="F33" s="34">
        <f>F34</f>
        <v>388.1</v>
      </c>
      <c r="G33" s="34">
        <f>G34</f>
        <v>448.3</v>
      </c>
    </row>
    <row r="34" spans="1:7" outlineLevel="7" x14ac:dyDescent="0.2">
      <c r="A34" s="12" t="s">
        <v>44</v>
      </c>
      <c r="B34" s="13" t="s">
        <v>48</v>
      </c>
      <c r="C34" s="13" t="s">
        <v>45</v>
      </c>
      <c r="D34" s="13" t="s">
        <v>13</v>
      </c>
      <c r="E34" s="13" t="s">
        <v>49</v>
      </c>
      <c r="F34" s="35">
        <v>388.1</v>
      </c>
      <c r="G34" s="35">
        <v>448.3</v>
      </c>
    </row>
    <row r="35" spans="1:7" ht="22.5" outlineLevel="4" x14ac:dyDescent="0.2">
      <c r="A35" s="8" t="s">
        <v>50</v>
      </c>
      <c r="B35" s="9" t="s">
        <v>51</v>
      </c>
      <c r="C35" s="9"/>
      <c r="D35" s="9"/>
      <c r="E35" s="9"/>
      <c r="F35" s="34">
        <f>F36</f>
        <v>40.200000000000003</v>
      </c>
      <c r="G35" s="34">
        <f>G36</f>
        <v>40.200000000000003</v>
      </c>
    </row>
    <row r="36" spans="1:7" outlineLevel="7" x14ac:dyDescent="0.2">
      <c r="A36" s="12" t="s">
        <v>44</v>
      </c>
      <c r="B36" s="13" t="s">
        <v>51</v>
      </c>
      <c r="C36" s="13" t="s">
        <v>45</v>
      </c>
      <c r="D36" s="13" t="s">
        <v>46</v>
      </c>
      <c r="E36" s="13" t="s">
        <v>13</v>
      </c>
      <c r="F36" s="35">
        <v>40.200000000000003</v>
      </c>
      <c r="G36" s="35">
        <v>40.200000000000003</v>
      </c>
    </row>
    <row r="37" spans="1:7" ht="22.5" outlineLevel="4" x14ac:dyDescent="0.2">
      <c r="A37" s="8" t="s">
        <v>52</v>
      </c>
      <c r="B37" s="9" t="s">
        <v>53</v>
      </c>
      <c r="C37" s="9"/>
      <c r="D37" s="9"/>
      <c r="E37" s="9"/>
      <c r="F37" s="34">
        <f>F38</f>
        <v>46</v>
      </c>
      <c r="G37" s="34">
        <f>G38</f>
        <v>46</v>
      </c>
    </row>
    <row r="38" spans="1:7" outlineLevel="7" x14ac:dyDescent="0.2">
      <c r="A38" s="12" t="s">
        <v>44</v>
      </c>
      <c r="B38" s="13" t="s">
        <v>53</v>
      </c>
      <c r="C38" s="13" t="s">
        <v>45</v>
      </c>
      <c r="D38" s="13" t="s">
        <v>13</v>
      </c>
      <c r="E38" s="13" t="s">
        <v>49</v>
      </c>
      <c r="F38" s="35">
        <v>46</v>
      </c>
      <c r="G38" s="35">
        <v>46</v>
      </c>
    </row>
    <row r="39" spans="1:7" ht="22.5" outlineLevel="4" x14ac:dyDescent="0.2">
      <c r="A39" s="8" t="s">
        <v>54</v>
      </c>
      <c r="B39" s="9" t="s">
        <v>55</v>
      </c>
      <c r="C39" s="9"/>
      <c r="D39" s="9"/>
      <c r="E39" s="9"/>
      <c r="F39" s="34">
        <f>F40</f>
        <v>133.19999999999999</v>
      </c>
      <c r="G39" s="34">
        <f>G40</f>
        <v>133.19999999999999</v>
      </c>
    </row>
    <row r="40" spans="1:7" outlineLevel="7" x14ac:dyDescent="0.2">
      <c r="A40" s="12" t="s">
        <v>44</v>
      </c>
      <c r="B40" s="13" t="s">
        <v>55</v>
      </c>
      <c r="C40" s="13" t="s">
        <v>45</v>
      </c>
      <c r="D40" s="13" t="s">
        <v>46</v>
      </c>
      <c r="E40" s="13" t="s">
        <v>56</v>
      </c>
      <c r="F40" s="35">
        <v>133.19999999999999</v>
      </c>
      <c r="G40" s="35">
        <v>133.19999999999999</v>
      </c>
    </row>
    <row r="41" spans="1:7" ht="33.75" outlineLevel="4" x14ac:dyDescent="0.2">
      <c r="A41" s="8" t="s">
        <v>57</v>
      </c>
      <c r="B41" s="9" t="s">
        <v>58</v>
      </c>
      <c r="C41" s="9"/>
      <c r="D41" s="9"/>
      <c r="E41" s="9"/>
      <c r="F41" s="34">
        <f>F42</f>
        <v>120.9</v>
      </c>
      <c r="G41" s="34">
        <f>G42</f>
        <v>120.7</v>
      </c>
    </row>
    <row r="42" spans="1:7" outlineLevel="7" x14ac:dyDescent="0.2">
      <c r="A42" s="12" t="s">
        <v>44</v>
      </c>
      <c r="B42" s="13" t="s">
        <v>58</v>
      </c>
      <c r="C42" s="13" t="s">
        <v>45</v>
      </c>
      <c r="D42" s="13" t="s">
        <v>13</v>
      </c>
      <c r="E42" s="13" t="s">
        <v>49</v>
      </c>
      <c r="F42" s="35">
        <v>120.9</v>
      </c>
      <c r="G42" s="35">
        <v>120.7</v>
      </c>
    </row>
    <row r="43" spans="1:7" outlineLevel="4" x14ac:dyDescent="0.2">
      <c r="A43" s="8" t="s">
        <v>59</v>
      </c>
      <c r="B43" s="9" t="s">
        <v>60</v>
      </c>
      <c r="C43" s="9"/>
      <c r="D43" s="9"/>
      <c r="E43" s="9"/>
      <c r="F43" s="34">
        <f>F44</f>
        <v>150</v>
      </c>
      <c r="G43" s="34">
        <f>G44</f>
        <v>150</v>
      </c>
    </row>
    <row r="44" spans="1:7" outlineLevel="7" x14ac:dyDescent="0.2">
      <c r="A44" s="12" t="s">
        <v>15</v>
      </c>
      <c r="B44" s="13" t="s">
        <v>60</v>
      </c>
      <c r="C44" s="13" t="s">
        <v>16</v>
      </c>
      <c r="D44" s="13" t="s">
        <v>13</v>
      </c>
      <c r="E44" s="13" t="s">
        <v>61</v>
      </c>
      <c r="F44" s="35">
        <v>150</v>
      </c>
      <c r="G44" s="35">
        <v>150</v>
      </c>
    </row>
    <row r="45" spans="1:7" outlineLevel="4" x14ac:dyDescent="0.2">
      <c r="A45" s="8" t="s">
        <v>62</v>
      </c>
      <c r="B45" s="9" t="s">
        <v>63</v>
      </c>
      <c r="C45" s="9"/>
      <c r="D45" s="9"/>
      <c r="E45" s="9"/>
      <c r="F45" s="34">
        <f>F46</f>
        <v>80</v>
      </c>
      <c r="G45" s="34">
        <f>G46</f>
        <v>120</v>
      </c>
    </row>
    <row r="46" spans="1:7" outlineLevel="7" x14ac:dyDescent="0.2">
      <c r="A46" s="12" t="s">
        <v>11</v>
      </c>
      <c r="B46" s="13" t="s">
        <v>63</v>
      </c>
      <c r="C46" s="13" t="s">
        <v>12</v>
      </c>
      <c r="D46" s="13" t="s">
        <v>13</v>
      </c>
      <c r="E46" s="13" t="s">
        <v>61</v>
      </c>
      <c r="F46" s="35">
        <v>80</v>
      </c>
      <c r="G46" s="35">
        <v>120</v>
      </c>
    </row>
    <row r="47" spans="1:7" outlineLevel="3" x14ac:dyDescent="0.2">
      <c r="A47" s="8" t="s">
        <v>64</v>
      </c>
      <c r="B47" s="9" t="s">
        <v>65</v>
      </c>
      <c r="C47" s="9"/>
      <c r="D47" s="9"/>
      <c r="E47" s="9"/>
      <c r="F47" s="34">
        <f>F48+F52+F54+F56+F58+F50</f>
        <v>2329.9</v>
      </c>
      <c r="G47" s="34">
        <f>G48+G52+G54+G56+G58+G50</f>
        <v>2417.4</v>
      </c>
    </row>
    <row r="48" spans="1:7" outlineLevel="4" x14ac:dyDescent="0.2">
      <c r="A48" s="8" t="s">
        <v>66</v>
      </c>
      <c r="B48" s="9" t="s">
        <v>67</v>
      </c>
      <c r="C48" s="9"/>
      <c r="D48" s="9"/>
      <c r="E48" s="9"/>
      <c r="F48" s="34">
        <f>F49</f>
        <v>100</v>
      </c>
      <c r="G48" s="34">
        <f>G49</f>
        <v>100</v>
      </c>
    </row>
    <row r="49" spans="1:7" outlineLevel="7" x14ac:dyDescent="0.2">
      <c r="A49" s="12" t="s">
        <v>15</v>
      </c>
      <c r="B49" s="13" t="s">
        <v>67</v>
      </c>
      <c r="C49" s="13" t="s">
        <v>16</v>
      </c>
      <c r="D49" s="13" t="s">
        <v>13</v>
      </c>
      <c r="E49" s="13" t="s">
        <v>68</v>
      </c>
      <c r="F49" s="35">
        <v>100</v>
      </c>
      <c r="G49" s="35">
        <v>100</v>
      </c>
    </row>
    <row r="50" spans="1:7" ht="22.5" outlineLevel="4" x14ac:dyDescent="0.2">
      <c r="A50" s="8" t="s">
        <v>69</v>
      </c>
      <c r="B50" s="9" t="s">
        <v>70</v>
      </c>
      <c r="C50" s="9"/>
      <c r="D50" s="9"/>
      <c r="E50" s="9"/>
      <c r="F50" s="34">
        <f>F51</f>
        <v>150</v>
      </c>
      <c r="G50" s="34">
        <f>G51</f>
        <v>150</v>
      </c>
    </row>
    <row r="51" spans="1:7" outlineLevel="7" x14ac:dyDescent="0.2">
      <c r="A51" s="12" t="s">
        <v>11</v>
      </c>
      <c r="B51" s="13" t="s">
        <v>70</v>
      </c>
      <c r="C51" s="13" t="s">
        <v>12</v>
      </c>
      <c r="D51" s="13" t="s">
        <v>13</v>
      </c>
      <c r="E51" s="13" t="s">
        <v>61</v>
      </c>
      <c r="F51" s="35">
        <v>150</v>
      </c>
      <c r="G51" s="35">
        <v>150</v>
      </c>
    </row>
    <row r="52" spans="1:7" outlineLevel="4" x14ac:dyDescent="0.2">
      <c r="A52" s="8" t="s">
        <v>71</v>
      </c>
      <c r="B52" s="9" t="s">
        <v>72</v>
      </c>
      <c r="C52" s="9"/>
      <c r="D52" s="9"/>
      <c r="E52" s="9"/>
      <c r="F52" s="34">
        <f>F53</f>
        <v>70</v>
      </c>
      <c r="G52" s="34">
        <f>G53</f>
        <v>70</v>
      </c>
    </row>
    <row r="53" spans="1:7" outlineLevel="7" x14ac:dyDescent="0.2">
      <c r="A53" s="12" t="s">
        <v>11</v>
      </c>
      <c r="B53" s="13" t="s">
        <v>72</v>
      </c>
      <c r="C53" s="13" t="s">
        <v>12</v>
      </c>
      <c r="D53" s="13" t="s">
        <v>13</v>
      </c>
      <c r="E53" s="13" t="s">
        <v>61</v>
      </c>
      <c r="F53" s="35">
        <v>70</v>
      </c>
      <c r="G53" s="35">
        <v>70</v>
      </c>
    </row>
    <row r="54" spans="1:7" ht="22.5" outlineLevel="4" x14ac:dyDescent="0.2">
      <c r="A54" s="8" t="s">
        <v>73</v>
      </c>
      <c r="B54" s="9" t="s">
        <v>74</v>
      </c>
      <c r="C54" s="9"/>
      <c r="D54" s="9"/>
      <c r="E54" s="9"/>
      <c r="F54" s="34">
        <f>F55</f>
        <v>100</v>
      </c>
      <c r="G54" s="34">
        <f>G55</f>
        <v>100</v>
      </c>
    </row>
    <row r="55" spans="1:7" outlineLevel="7" x14ac:dyDescent="0.2">
      <c r="A55" s="12" t="s">
        <v>75</v>
      </c>
      <c r="B55" s="13" t="s">
        <v>74</v>
      </c>
      <c r="C55" s="13" t="s">
        <v>76</v>
      </c>
      <c r="D55" s="13" t="s">
        <v>13</v>
      </c>
      <c r="E55" s="13" t="s">
        <v>61</v>
      </c>
      <c r="F55" s="35">
        <v>100</v>
      </c>
      <c r="G55" s="35">
        <v>100</v>
      </c>
    </row>
    <row r="56" spans="1:7" outlineLevel="4" x14ac:dyDescent="0.2">
      <c r="A56" s="8" t="s">
        <v>77</v>
      </c>
      <c r="B56" s="9" t="s">
        <v>78</v>
      </c>
      <c r="C56" s="9"/>
      <c r="D56" s="9"/>
      <c r="E56" s="9"/>
      <c r="F56" s="34">
        <f>F57</f>
        <v>1600</v>
      </c>
      <c r="G56" s="34">
        <f>G57</f>
        <v>1700</v>
      </c>
    </row>
    <row r="57" spans="1:7" outlineLevel="7" x14ac:dyDescent="0.2">
      <c r="A57" s="12" t="s">
        <v>75</v>
      </c>
      <c r="B57" s="13" t="s">
        <v>78</v>
      </c>
      <c r="C57" s="13" t="s">
        <v>76</v>
      </c>
      <c r="D57" s="13" t="s">
        <v>79</v>
      </c>
      <c r="E57" s="13" t="s">
        <v>13</v>
      </c>
      <c r="F57" s="35">
        <v>1600</v>
      </c>
      <c r="G57" s="35">
        <v>1700</v>
      </c>
    </row>
    <row r="58" spans="1:7" ht="22.5" outlineLevel="4" x14ac:dyDescent="0.2">
      <c r="A58" s="8" t="s">
        <v>80</v>
      </c>
      <c r="B58" s="9" t="s">
        <v>81</v>
      </c>
      <c r="C58" s="9"/>
      <c r="D58" s="9"/>
      <c r="E58" s="9"/>
      <c r="F58" s="34">
        <f>F59</f>
        <v>309.89999999999998</v>
      </c>
      <c r="G58" s="34">
        <f>G59</f>
        <v>297.39999999999998</v>
      </c>
    </row>
    <row r="59" spans="1:7" ht="33.75" outlineLevel="7" x14ac:dyDescent="0.2">
      <c r="A59" s="12" t="s">
        <v>26</v>
      </c>
      <c r="B59" s="13" t="s">
        <v>81</v>
      </c>
      <c r="C59" s="13" t="s">
        <v>27</v>
      </c>
      <c r="D59" s="13" t="s">
        <v>56</v>
      </c>
      <c r="E59" s="13" t="s">
        <v>35</v>
      </c>
      <c r="F59" s="35">
        <v>309.89999999999998</v>
      </c>
      <c r="G59" s="35">
        <v>297.39999999999998</v>
      </c>
    </row>
    <row r="60" spans="1:7" x14ac:dyDescent="0.2">
      <c r="A60" s="8" t="s">
        <v>82</v>
      </c>
      <c r="B60" s="9" t="s">
        <v>83</v>
      </c>
      <c r="C60" s="9"/>
      <c r="D60" s="9"/>
      <c r="E60" s="9"/>
      <c r="F60" s="34">
        <f>F72+F74+F78+F82+F84+F87++F89+F93+F98+F102+F105+F107+F112+F114+F118+F120+F132+F136</f>
        <v>62903.270000000004</v>
      </c>
      <c r="G60" s="34">
        <f>G72+G74+G78+G82+G84+G87++G89+G93+G98+G102+G105+G107+G112+G114+G118+G120+G132+G136</f>
        <v>31289.079999999998</v>
      </c>
    </row>
    <row r="61" spans="1:7" ht="33.75" outlineLevel="1" x14ac:dyDescent="0.2">
      <c r="A61" s="8" t="s">
        <v>84</v>
      </c>
      <c r="B61" s="9" t="s">
        <v>85</v>
      </c>
      <c r="C61" s="9"/>
      <c r="D61" s="9"/>
      <c r="E61" s="9"/>
      <c r="F61" s="34">
        <v>62931.4</v>
      </c>
      <c r="G61" s="34">
        <f>G62+G70+G134</f>
        <v>31289.079999999998</v>
      </c>
    </row>
    <row r="62" spans="1:7" outlineLevel="2" x14ac:dyDescent="0.2">
      <c r="A62" s="8" t="s">
        <v>86</v>
      </c>
      <c r="B62" s="9" t="s">
        <v>87</v>
      </c>
      <c r="C62" s="9"/>
      <c r="D62" s="9"/>
      <c r="E62" s="9"/>
      <c r="F62" s="34">
        <v>0</v>
      </c>
      <c r="G62" s="34">
        <v>0</v>
      </c>
    </row>
    <row r="63" spans="1:7" ht="22.5" outlineLevel="3" x14ac:dyDescent="0.2">
      <c r="A63" s="8" t="s">
        <v>88</v>
      </c>
      <c r="B63" s="9" t="s">
        <v>89</v>
      </c>
      <c r="C63" s="9"/>
      <c r="D63" s="9"/>
      <c r="E63" s="9"/>
      <c r="F63" s="34">
        <v>0</v>
      </c>
      <c r="G63" s="34">
        <v>0</v>
      </c>
    </row>
    <row r="64" spans="1:7" outlineLevel="4" x14ac:dyDescent="0.2">
      <c r="A64" s="8" t="s">
        <v>90</v>
      </c>
      <c r="B64" s="9" t="s">
        <v>91</v>
      </c>
      <c r="C64" s="9"/>
      <c r="D64" s="9"/>
      <c r="E64" s="9"/>
      <c r="F64" s="34">
        <v>0</v>
      </c>
      <c r="G64" s="34">
        <v>0</v>
      </c>
    </row>
    <row r="65" spans="1:7" outlineLevel="7" x14ac:dyDescent="0.2">
      <c r="A65" s="12" t="s">
        <v>92</v>
      </c>
      <c r="B65" s="13" t="s">
        <v>91</v>
      </c>
      <c r="C65" s="13" t="s">
        <v>93</v>
      </c>
      <c r="D65" s="13" t="s">
        <v>46</v>
      </c>
      <c r="E65" s="13" t="s">
        <v>13</v>
      </c>
      <c r="F65" s="35">
        <v>0</v>
      </c>
      <c r="G65" s="35">
        <v>0</v>
      </c>
    </row>
    <row r="66" spans="1:7" outlineLevel="4" x14ac:dyDescent="0.2">
      <c r="A66" s="8" t="s">
        <v>90</v>
      </c>
      <c r="B66" s="9" t="s">
        <v>94</v>
      </c>
      <c r="C66" s="9"/>
      <c r="D66" s="9"/>
      <c r="E66" s="9"/>
      <c r="F66" s="34">
        <f>F67</f>
        <v>0</v>
      </c>
      <c r="G66" s="34">
        <f>G67</f>
        <v>0</v>
      </c>
    </row>
    <row r="67" spans="1:7" outlineLevel="7" x14ac:dyDescent="0.2">
      <c r="A67" s="12" t="s">
        <v>92</v>
      </c>
      <c r="B67" s="13" t="s">
        <v>94</v>
      </c>
      <c r="C67" s="13" t="s">
        <v>93</v>
      </c>
      <c r="D67" s="13" t="s">
        <v>46</v>
      </c>
      <c r="E67" s="13" t="s">
        <v>13</v>
      </c>
      <c r="F67" s="35"/>
      <c r="G67" s="35"/>
    </row>
    <row r="68" spans="1:7" outlineLevel="4" x14ac:dyDescent="0.2">
      <c r="A68" s="8" t="s">
        <v>90</v>
      </c>
      <c r="B68" s="9" t="s">
        <v>95</v>
      </c>
      <c r="C68" s="9"/>
      <c r="D68" s="9"/>
      <c r="E68" s="9"/>
      <c r="F68" s="34">
        <f>F69</f>
        <v>0</v>
      </c>
      <c r="G68" s="34">
        <f>G69</f>
        <v>0</v>
      </c>
    </row>
    <row r="69" spans="1:7" outlineLevel="7" x14ac:dyDescent="0.2">
      <c r="A69" s="12" t="s">
        <v>92</v>
      </c>
      <c r="B69" s="13" t="s">
        <v>95</v>
      </c>
      <c r="C69" s="13" t="s">
        <v>93</v>
      </c>
      <c r="D69" s="13" t="s">
        <v>46</v>
      </c>
      <c r="E69" s="13" t="s">
        <v>13</v>
      </c>
      <c r="F69" s="35"/>
      <c r="G69" s="35"/>
    </row>
    <row r="70" spans="1:7" outlineLevel="2" x14ac:dyDescent="0.2">
      <c r="A70" s="8" t="s">
        <v>96</v>
      </c>
      <c r="B70" s="9" t="s">
        <v>97</v>
      </c>
      <c r="C70" s="9"/>
      <c r="D70" s="9"/>
      <c r="E70" s="9"/>
      <c r="F70" s="34">
        <f>F72+F74+F78+F82+F84+F87+F89+F93+F95+F98+F102+F105+F107+F109+F112+F114+F118+F120+F122+F124+F127+F129+F132+F136+F145</f>
        <v>62903.270000000004</v>
      </c>
      <c r="G70" s="34">
        <f>G72+G74+G78+G82+G84+G87+G89+G93+G95+G98+G102+G105+G107+G109+G112+G114+G118+G120+G122+G124+G127+G129+G132+G136+G145</f>
        <v>31289.079999999998</v>
      </c>
    </row>
    <row r="71" spans="1:7" outlineLevel="3" x14ac:dyDescent="0.2">
      <c r="A71" s="8" t="s">
        <v>98</v>
      </c>
      <c r="B71" s="9" t="s">
        <v>99</v>
      </c>
      <c r="C71" s="9"/>
      <c r="D71" s="9"/>
      <c r="E71" s="9"/>
      <c r="F71" s="34">
        <f>F72+F74</f>
        <v>425.25</v>
      </c>
      <c r="G71" s="34">
        <f>G72+G74</f>
        <v>442.26</v>
      </c>
    </row>
    <row r="72" spans="1:7" outlineLevel="4" x14ac:dyDescent="0.2">
      <c r="A72" s="8" t="s">
        <v>100</v>
      </c>
      <c r="B72" s="9" t="s">
        <v>101</v>
      </c>
      <c r="C72" s="9"/>
      <c r="D72" s="9"/>
      <c r="E72" s="9"/>
      <c r="F72" s="34">
        <v>20</v>
      </c>
      <c r="G72" s="34">
        <v>20</v>
      </c>
    </row>
    <row r="73" spans="1:7" outlineLevel="7" x14ac:dyDescent="0.2">
      <c r="A73" s="12" t="s">
        <v>11</v>
      </c>
      <c r="B73" s="13" t="s">
        <v>101</v>
      </c>
      <c r="C73" s="13" t="s">
        <v>12</v>
      </c>
      <c r="D73" s="13" t="s">
        <v>14</v>
      </c>
      <c r="E73" s="13" t="s">
        <v>102</v>
      </c>
      <c r="F73" s="35">
        <v>20</v>
      </c>
      <c r="G73" s="35">
        <v>20</v>
      </c>
    </row>
    <row r="74" spans="1:7" outlineLevel="4" x14ac:dyDescent="0.2">
      <c r="A74" s="8" t="s">
        <v>103</v>
      </c>
      <c r="B74" s="9" t="s">
        <v>104</v>
      </c>
      <c r="C74" s="9"/>
      <c r="D74" s="9"/>
      <c r="E74" s="9"/>
      <c r="F74" s="34">
        <f>F76</f>
        <v>405.25</v>
      </c>
      <c r="G74" s="34">
        <f>G76</f>
        <v>422.26</v>
      </c>
    </row>
    <row r="75" spans="1:7" outlineLevel="7" x14ac:dyDescent="0.2">
      <c r="A75" s="12" t="s">
        <v>11</v>
      </c>
      <c r="B75" s="13" t="s">
        <v>104</v>
      </c>
      <c r="C75" s="13" t="s">
        <v>12</v>
      </c>
      <c r="D75" s="13" t="s">
        <v>14</v>
      </c>
      <c r="E75" s="13" t="s">
        <v>46</v>
      </c>
      <c r="F75" s="35">
        <v>0</v>
      </c>
      <c r="G75" s="35">
        <v>0</v>
      </c>
    </row>
    <row r="76" spans="1:7" outlineLevel="7" x14ac:dyDescent="0.2">
      <c r="A76" s="12" t="s">
        <v>11</v>
      </c>
      <c r="B76" s="13" t="s">
        <v>104</v>
      </c>
      <c r="C76" s="13" t="s">
        <v>12</v>
      </c>
      <c r="D76" s="13" t="s">
        <v>14</v>
      </c>
      <c r="E76" s="13" t="s">
        <v>102</v>
      </c>
      <c r="F76" s="35">
        <v>405.25</v>
      </c>
      <c r="G76" s="35">
        <v>422.26</v>
      </c>
    </row>
    <row r="77" spans="1:7" ht="22.5" outlineLevel="3" x14ac:dyDescent="0.2">
      <c r="A77" s="8" t="s">
        <v>105</v>
      </c>
      <c r="B77" s="9" t="s">
        <v>106</v>
      </c>
      <c r="C77" s="9"/>
      <c r="D77" s="9"/>
      <c r="E77" s="9"/>
      <c r="F77" s="34">
        <f>F78+F82+F84+F87+F89+F93+F95</f>
        <v>12961.82</v>
      </c>
      <c r="G77" s="34">
        <f>G78+G82+G84+G87+G89+G93+G95</f>
        <v>10888.119999999999</v>
      </c>
    </row>
    <row r="78" spans="1:7" ht="22.5" outlineLevel="4" x14ac:dyDescent="0.2">
      <c r="A78" s="8" t="s">
        <v>107</v>
      </c>
      <c r="B78" s="9" t="s">
        <v>108</v>
      </c>
      <c r="C78" s="9"/>
      <c r="D78" s="9"/>
      <c r="E78" s="9"/>
      <c r="F78" s="34">
        <f>F79+F80+F81</f>
        <v>3348.42</v>
      </c>
      <c r="G78" s="34">
        <f>G79+G80+G81</f>
        <v>3489.92</v>
      </c>
    </row>
    <row r="79" spans="1:7" outlineLevel="7" x14ac:dyDescent="0.2">
      <c r="A79" s="12" t="s">
        <v>11</v>
      </c>
      <c r="B79" s="13" t="s">
        <v>108</v>
      </c>
      <c r="C79" s="13" t="s">
        <v>12</v>
      </c>
      <c r="D79" s="13" t="s">
        <v>46</v>
      </c>
      <c r="E79" s="13" t="s">
        <v>13</v>
      </c>
      <c r="F79" s="35">
        <v>1259.42</v>
      </c>
      <c r="G79" s="35">
        <v>1329.72</v>
      </c>
    </row>
    <row r="80" spans="1:7" outlineLevel="7" x14ac:dyDescent="0.2">
      <c r="A80" s="12" t="s">
        <v>11</v>
      </c>
      <c r="B80" s="13" t="s">
        <v>108</v>
      </c>
      <c r="C80" s="13" t="s">
        <v>12</v>
      </c>
      <c r="D80" s="13" t="s">
        <v>46</v>
      </c>
      <c r="E80" s="13" t="s">
        <v>56</v>
      </c>
      <c r="F80" s="35">
        <v>1646.8</v>
      </c>
      <c r="G80" s="35">
        <v>1718</v>
      </c>
    </row>
    <row r="81" spans="1:7" outlineLevel="7" x14ac:dyDescent="0.2">
      <c r="A81" s="12" t="s">
        <v>11</v>
      </c>
      <c r="B81" s="13" t="s">
        <v>108</v>
      </c>
      <c r="C81" s="13" t="s">
        <v>12</v>
      </c>
      <c r="D81" s="13" t="s">
        <v>46</v>
      </c>
      <c r="E81" s="13" t="s">
        <v>35</v>
      </c>
      <c r="F81" s="35">
        <v>442.2</v>
      </c>
      <c r="G81" s="35">
        <v>442.2</v>
      </c>
    </row>
    <row r="82" spans="1:7" outlineLevel="4" x14ac:dyDescent="0.2">
      <c r="A82" s="8" t="s">
        <v>109</v>
      </c>
      <c r="B82" s="9" t="s">
        <v>110</v>
      </c>
      <c r="C82" s="9"/>
      <c r="D82" s="9"/>
      <c r="E82" s="9"/>
      <c r="F82" s="34">
        <v>300</v>
      </c>
      <c r="G82" s="34">
        <v>300</v>
      </c>
    </row>
    <row r="83" spans="1:7" outlineLevel="7" x14ac:dyDescent="0.2">
      <c r="A83" s="12" t="s">
        <v>11</v>
      </c>
      <c r="B83" s="13" t="s">
        <v>110</v>
      </c>
      <c r="C83" s="13" t="s">
        <v>12</v>
      </c>
      <c r="D83" s="13" t="s">
        <v>46</v>
      </c>
      <c r="E83" s="13" t="s">
        <v>13</v>
      </c>
      <c r="F83" s="35">
        <v>300</v>
      </c>
      <c r="G83" s="35">
        <v>300</v>
      </c>
    </row>
    <row r="84" spans="1:7" outlineLevel="4" x14ac:dyDescent="0.2">
      <c r="A84" s="8" t="s">
        <v>111</v>
      </c>
      <c r="B84" s="9" t="s">
        <v>112</v>
      </c>
      <c r="C84" s="9"/>
      <c r="D84" s="9"/>
      <c r="E84" s="9"/>
      <c r="F84" s="34">
        <f>F85+F86</f>
        <v>7550</v>
      </c>
      <c r="G84" s="34">
        <f>G85+G86</f>
        <v>3747.2</v>
      </c>
    </row>
    <row r="85" spans="1:7" outlineLevel="7" x14ac:dyDescent="0.2">
      <c r="A85" s="12" t="s">
        <v>11</v>
      </c>
      <c r="B85" s="13" t="s">
        <v>112</v>
      </c>
      <c r="C85" s="13" t="s">
        <v>12</v>
      </c>
      <c r="D85" s="13" t="s">
        <v>46</v>
      </c>
      <c r="E85" s="13" t="s">
        <v>35</v>
      </c>
      <c r="F85" s="35">
        <v>7300</v>
      </c>
      <c r="G85" s="35">
        <v>3497.2</v>
      </c>
    </row>
    <row r="86" spans="1:7" outlineLevel="7" x14ac:dyDescent="0.2">
      <c r="A86" s="12" t="s">
        <v>15</v>
      </c>
      <c r="B86" s="13" t="s">
        <v>112</v>
      </c>
      <c r="C86" s="13" t="s">
        <v>16</v>
      </c>
      <c r="D86" s="13" t="s">
        <v>46</v>
      </c>
      <c r="E86" s="13" t="s">
        <v>35</v>
      </c>
      <c r="F86" s="35">
        <v>250</v>
      </c>
      <c r="G86" s="35">
        <v>250</v>
      </c>
    </row>
    <row r="87" spans="1:7" outlineLevel="4" x14ac:dyDescent="0.2">
      <c r="A87" s="8" t="s">
        <v>113</v>
      </c>
      <c r="B87" s="9" t="s">
        <v>114</v>
      </c>
      <c r="C87" s="9"/>
      <c r="D87" s="9"/>
      <c r="E87" s="9"/>
      <c r="F87" s="34">
        <f>F88</f>
        <v>60</v>
      </c>
      <c r="G87" s="34">
        <f>G88</f>
        <v>60</v>
      </c>
    </row>
    <row r="88" spans="1:7" outlineLevel="7" x14ac:dyDescent="0.2">
      <c r="A88" s="12" t="s">
        <v>11</v>
      </c>
      <c r="B88" s="13" t="s">
        <v>114</v>
      </c>
      <c r="C88" s="13" t="s">
        <v>12</v>
      </c>
      <c r="D88" s="13" t="s">
        <v>46</v>
      </c>
      <c r="E88" s="13" t="s">
        <v>35</v>
      </c>
      <c r="F88" s="35">
        <v>60</v>
      </c>
      <c r="G88" s="35">
        <v>60</v>
      </c>
    </row>
    <row r="89" spans="1:7" outlineLevel="4" x14ac:dyDescent="0.2">
      <c r="A89" s="8" t="s">
        <v>115</v>
      </c>
      <c r="B89" s="9" t="s">
        <v>116</v>
      </c>
      <c r="C89" s="9"/>
      <c r="D89" s="9"/>
      <c r="E89" s="9"/>
      <c r="F89" s="34">
        <f>F90+F91+F92</f>
        <v>1573.3999999999999</v>
      </c>
      <c r="G89" s="34">
        <f>G90+G91+G92</f>
        <v>3161</v>
      </c>
    </row>
    <row r="90" spans="1:7" outlineLevel="7" x14ac:dyDescent="0.2">
      <c r="A90" s="12" t="s">
        <v>11</v>
      </c>
      <c r="B90" s="13" t="s">
        <v>116</v>
      </c>
      <c r="C90" s="13" t="s">
        <v>12</v>
      </c>
      <c r="D90" s="13" t="s">
        <v>46</v>
      </c>
      <c r="E90" s="13" t="s">
        <v>35</v>
      </c>
      <c r="F90" s="35">
        <v>1253.5999999999999</v>
      </c>
      <c r="G90" s="35">
        <v>2861</v>
      </c>
    </row>
    <row r="91" spans="1:7" outlineLevel="7" x14ac:dyDescent="0.2">
      <c r="A91" s="12" t="s">
        <v>11</v>
      </c>
      <c r="B91" s="13" t="s">
        <v>116</v>
      </c>
      <c r="C91" s="13" t="s">
        <v>12</v>
      </c>
      <c r="D91" s="13" t="s">
        <v>46</v>
      </c>
      <c r="E91" s="13" t="s">
        <v>46</v>
      </c>
      <c r="F91" s="35">
        <v>300</v>
      </c>
      <c r="G91" s="35">
        <v>300</v>
      </c>
    </row>
    <row r="92" spans="1:7" outlineLevel="7" x14ac:dyDescent="0.2">
      <c r="A92" s="12" t="s">
        <v>11</v>
      </c>
      <c r="B92" s="13" t="s">
        <v>116</v>
      </c>
      <c r="C92" s="13" t="s">
        <v>16</v>
      </c>
      <c r="D92" s="13" t="s">
        <v>46</v>
      </c>
      <c r="E92" s="13" t="s">
        <v>35</v>
      </c>
      <c r="F92" s="35">
        <v>19.8</v>
      </c>
      <c r="G92" s="35"/>
    </row>
    <row r="93" spans="1:7" outlineLevel="4" x14ac:dyDescent="0.2">
      <c r="A93" s="8" t="s">
        <v>117</v>
      </c>
      <c r="B93" s="9" t="s">
        <v>118</v>
      </c>
      <c r="C93" s="9"/>
      <c r="D93" s="9"/>
      <c r="E93" s="9"/>
      <c r="F93" s="34">
        <v>130</v>
      </c>
      <c r="G93" s="34">
        <v>130</v>
      </c>
    </row>
    <row r="94" spans="1:7" outlineLevel="7" x14ac:dyDescent="0.2">
      <c r="A94" s="12" t="s">
        <v>11</v>
      </c>
      <c r="B94" s="13" t="s">
        <v>118</v>
      </c>
      <c r="C94" s="13" t="s">
        <v>12</v>
      </c>
      <c r="D94" s="13" t="s">
        <v>46</v>
      </c>
      <c r="E94" s="13" t="s">
        <v>35</v>
      </c>
      <c r="F94" s="35">
        <v>130</v>
      </c>
      <c r="G94" s="35">
        <v>130</v>
      </c>
    </row>
    <row r="95" spans="1:7" ht="28.15" customHeight="1" outlineLevel="4" x14ac:dyDescent="0.2">
      <c r="A95" s="8" t="s">
        <v>119</v>
      </c>
      <c r="B95" s="9" t="s">
        <v>120</v>
      </c>
      <c r="C95" s="9"/>
      <c r="D95" s="9"/>
      <c r="E95" s="9"/>
      <c r="F95" s="34">
        <f>F96</f>
        <v>0</v>
      </c>
      <c r="G95" s="34">
        <f>G96</f>
        <v>0</v>
      </c>
    </row>
    <row r="96" spans="1:7" outlineLevel="7" x14ac:dyDescent="0.2">
      <c r="A96" s="12" t="s">
        <v>11</v>
      </c>
      <c r="B96" s="13" t="s">
        <v>120</v>
      </c>
      <c r="C96" s="13" t="s">
        <v>12</v>
      </c>
      <c r="D96" s="13" t="s">
        <v>46</v>
      </c>
      <c r="E96" s="13" t="s">
        <v>35</v>
      </c>
      <c r="F96" s="35"/>
      <c r="G96" s="35"/>
    </row>
    <row r="97" spans="1:7" ht="22.5" outlineLevel="3" x14ac:dyDescent="0.2">
      <c r="A97" s="8" t="s">
        <v>121</v>
      </c>
      <c r="B97" s="9" t="s">
        <v>122</v>
      </c>
      <c r="C97" s="9"/>
      <c r="D97" s="9"/>
      <c r="E97" s="9"/>
      <c r="F97" s="34">
        <f>F98+F102+F105+F107+F109</f>
        <v>15688.2</v>
      </c>
      <c r="G97" s="34">
        <f>G98+G102+G105+G107+G109</f>
        <v>15788.3</v>
      </c>
    </row>
    <row r="98" spans="1:7" outlineLevel="4" x14ac:dyDescent="0.2">
      <c r="A98" s="8" t="s">
        <v>123</v>
      </c>
      <c r="B98" s="9" t="s">
        <v>124</v>
      </c>
      <c r="C98" s="9"/>
      <c r="D98" s="9"/>
      <c r="E98" s="9"/>
      <c r="F98" s="34">
        <f>F99+F100+F101</f>
        <v>7648.2</v>
      </c>
      <c r="G98" s="34">
        <f>G99+G100+G101</f>
        <v>7748.3</v>
      </c>
    </row>
    <row r="99" spans="1:7" ht="30" customHeight="1" outlineLevel="7" x14ac:dyDescent="0.2">
      <c r="A99" s="12" t="s">
        <v>26</v>
      </c>
      <c r="B99" s="13" t="s">
        <v>124</v>
      </c>
      <c r="C99" s="13" t="s">
        <v>27</v>
      </c>
      <c r="D99" s="13" t="s">
        <v>125</v>
      </c>
      <c r="E99" s="13" t="s">
        <v>13</v>
      </c>
      <c r="F99" s="35">
        <v>3190</v>
      </c>
      <c r="G99" s="35">
        <v>3190</v>
      </c>
    </row>
    <row r="100" spans="1:7" outlineLevel="7" x14ac:dyDescent="0.2">
      <c r="A100" s="12" t="s">
        <v>11</v>
      </c>
      <c r="B100" s="13" t="s">
        <v>124</v>
      </c>
      <c r="C100" s="13" t="s">
        <v>12</v>
      </c>
      <c r="D100" s="13" t="s">
        <v>125</v>
      </c>
      <c r="E100" s="13" t="s">
        <v>13</v>
      </c>
      <c r="F100" s="35">
        <v>4294.2</v>
      </c>
      <c r="G100" s="35">
        <v>4394.3</v>
      </c>
    </row>
    <row r="101" spans="1:7" outlineLevel="7" x14ac:dyDescent="0.2">
      <c r="A101" s="12" t="s">
        <v>15</v>
      </c>
      <c r="B101" s="13" t="s">
        <v>124</v>
      </c>
      <c r="C101" s="13" t="s">
        <v>16</v>
      </c>
      <c r="D101" s="13" t="s">
        <v>125</v>
      </c>
      <c r="E101" s="13" t="s">
        <v>13</v>
      </c>
      <c r="F101" s="35">
        <v>164</v>
      </c>
      <c r="G101" s="35">
        <v>164</v>
      </c>
    </row>
    <row r="102" spans="1:7" outlineLevel="4" x14ac:dyDescent="0.2">
      <c r="A102" s="8" t="s">
        <v>126</v>
      </c>
      <c r="B102" s="9" t="s">
        <v>127</v>
      </c>
      <c r="C102" s="9"/>
      <c r="D102" s="9"/>
      <c r="E102" s="9"/>
      <c r="F102" s="34">
        <f>F103+F104</f>
        <v>2470</v>
      </c>
      <c r="G102" s="34">
        <f>G103+G104</f>
        <v>2470</v>
      </c>
    </row>
    <row r="103" spans="1:7" ht="32.450000000000003" customHeight="1" outlineLevel="7" x14ac:dyDescent="0.2">
      <c r="A103" s="12" t="s">
        <v>26</v>
      </c>
      <c r="B103" s="13" t="s">
        <v>127</v>
      </c>
      <c r="C103" s="13" t="s">
        <v>27</v>
      </c>
      <c r="D103" s="13" t="s">
        <v>125</v>
      </c>
      <c r="E103" s="13" t="s">
        <v>13</v>
      </c>
      <c r="F103" s="35">
        <v>2275</v>
      </c>
      <c r="G103" s="35">
        <v>2275</v>
      </c>
    </row>
    <row r="104" spans="1:7" outlineLevel="7" x14ac:dyDescent="0.2">
      <c r="A104" s="12" t="s">
        <v>11</v>
      </c>
      <c r="B104" s="13" t="s">
        <v>127</v>
      </c>
      <c r="C104" s="13" t="s">
        <v>12</v>
      </c>
      <c r="D104" s="13" t="s">
        <v>125</v>
      </c>
      <c r="E104" s="13" t="s">
        <v>13</v>
      </c>
      <c r="F104" s="35">
        <v>195</v>
      </c>
      <c r="G104" s="35">
        <v>195</v>
      </c>
    </row>
    <row r="105" spans="1:7" ht="51.6" customHeight="1" outlineLevel="4" x14ac:dyDescent="0.2">
      <c r="A105" s="15" t="s">
        <v>128</v>
      </c>
      <c r="B105" s="9" t="s">
        <v>129</v>
      </c>
      <c r="C105" s="9"/>
      <c r="D105" s="9"/>
      <c r="E105" s="9"/>
      <c r="F105" s="34">
        <v>1430</v>
      </c>
      <c r="G105" s="34">
        <v>1430</v>
      </c>
    </row>
    <row r="106" spans="1:7" ht="31.15" customHeight="1" outlineLevel="7" x14ac:dyDescent="0.2">
      <c r="A106" s="12" t="s">
        <v>26</v>
      </c>
      <c r="B106" s="13" t="s">
        <v>129</v>
      </c>
      <c r="C106" s="13" t="s">
        <v>27</v>
      </c>
      <c r="D106" s="13" t="s">
        <v>125</v>
      </c>
      <c r="E106" s="13" t="s">
        <v>13</v>
      </c>
      <c r="F106" s="35">
        <v>1430</v>
      </c>
      <c r="G106" s="35">
        <v>1430</v>
      </c>
    </row>
    <row r="107" spans="1:7" ht="47.45" customHeight="1" outlineLevel="4" x14ac:dyDescent="0.2">
      <c r="A107" s="15" t="s">
        <v>130</v>
      </c>
      <c r="B107" s="9" t="s">
        <v>131</v>
      </c>
      <c r="C107" s="9"/>
      <c r="D107" s="9"/>
      <c r="E107" s="9"/>
      <c r="F107" s="34">
        <v>4140</v>
      </c>
      <c r="G107" s="34">
        <v>4140</v>
      </c>
    </row>
    <row r="108" spans="1:7" ht="33.75" outlineLevel="7" x14ac:dyDescent="0.2">
      <c r="A108" s="12" t="s">
        <v>26</v>
      </c>
      <c r="B108" s="13" t="s">
        <v>131</v>
      </c>
      <c r="C108" s="13" t="s">
        <v>27</v>
      </c>
      <c r="D108" s="13" t="s">
        <v>125</v>
      </c>
      <c r="E108" s="13" t="s">
        <v>13</v>
      </c>
      <c r="F108" s="35">
        <v>4140</v>
      </c>
      <c r="G108" s="35">
        <v>4140</v>
      </c>
    </row>
    <row r="109" spans="1:7" ht="22.5" outlineLevel="4" x14ac:dyDescent="0.2">
      <c r="A109" s="8" t="s">
        <v>132</v>
      </c>
      <c r="B109" s="9" t="s">
        <v>133</v>
      </c>
      <c r="C109" s="9"/>
      <c r="D109" s="9"/>
      <c r="E109" s="9"/>
      <c r="F109" s="34">
        <f>F110</f>
        <v>0</v>
      </c>
      <c r="G109" s="34">
        <f>G110</f>
        <v>0</v>
      </c>
    </row>
    <row r="110" spans="1:7" outlineLevel="7" x14ac:dyDescent="0.2">
      <c r="A110" s="12" t="s">
        <v>11</v>
      </c>
      <c r="B110" s="13" t="s">
        <v>133</v>
      </c>
      <c r="C110" s="13" t="s">
        <v>12</v>
      </c>
      <c r="D110" s="13" t="s">
        <v>125</v>
      </c>
      <c r="E110" s="13" t="s">
        <v>13</v>
      </c>
      <c r="F110" s="35"/>
      <c r="G110" s="35"/>
    </row>
    <row r="111" spans="1:7" ht="22.5" outlineLevel="3" x14ac:dyDescent="0.2">
      <c r="A111" s="8" t="s">
        <v>134</v>
      </c>
      <c r="B111" s="9" t="s">
        <v>135</v>
      </c>
      <c r="C111" s="9"/>
      <c r="D111" s="9"/>
      <c r="E111" s="9"/>
      <c r="F111" s="34">
        <f>F112+F114</f>
        <v>500</v>
      </c>
      <c r="G111" s="34">
        <f>G112+G114</f>
        <v>600</v>
      </c>
    </row>
    <row r="112" spans="1:7" outlineLevel="4" x14ac:dyDescent="0.2">
      <c r="A112" s="8" t="s">
        <v>136</v>
      </c>
      <c r="B112" s="9" t="s">
        <v>137</v>
      </c>
      <c r="C112" s="9"/>
      <c r="D112" s="9"/>
      <c r="E112" s="9"/>
      <c r="F112" s="34">
        <f>F113</f>
        <v>200</v>
      </c>
      <c r="G112" s="34">
        <f>G113</f>
        <v>300</v>
      </c>
    </row>
    <row r="113" spans="1:11" outlineLevel="7" x14ac:dyDescent="0.2">
      <c r="A113" s="12" t="s">
        <v>11</v>
      </c>
      <c r="B113" s="13" t="s">
        <v>137</v>
      </c>
      <c r="C113" s="13" t="s">
        <v>12</v>
      </c>
      <c r="D113" s="13" t="s">
        <v>68</v>
      </c>
      <c r="E113" s="13" t="s">
        <v>56</v>
      </c>
      <c r="F113" s="35">
        <v>200</v>
      </c>
      <c r="G113" s="35">
        <v>300</v>
      </c>
    </row>
    <row r="114" spans="1:11" ht="22.5" outlineLevel="4" x14ac:dyDescent="0.2">
      <c r="A114" s="8" t="s">
        <v>138</v>
      </c>
      <c r="B114" s="9" t="s">
        <v>139</v>
      </c>
      <c r="C114" s="9"/>
      <c r="D114" s="9"/>
      <c r="E114" s="9"/>
      <c r="F114" s="34">
        <f>F115+F116</f>
        <v>300</v>
      </c>
      <c r="G114" s="34">
        <f>G115+G116</f>
        <v>300</v>
      </c>
    </row>
    <row r="115" spans="1:11" ht="33.75" outlineLevel="4" x14ac:dyDescent="0.2">
      <c r="A115" s="30" t="s">
        <v>26</v>
      </c>
      <c r="B115" s="29"/>
      <c r="C115" s="31" t="s">
        <v>12</v>
      </c>
      <c r="D115" s="31" t="s">
        <v>140</v>
      </c>
      <c r="E115" s="31" t="s">
        <v>140</v>
      </c>
      <c r="F115" s="36"/>
      <c r="G115" s="36"/>
    </row>
    <row r="116" spans="1:11" ht="33.75" outlineLevel="7" x14ac:dyDescent="0.2">
      <c r="A116" s="12" t="s">
        <v>26</v>
      </c>
      <c r="B116" s="13" t="s">
        <v>139</v>
      </c>
      <c r="C116" s="13" t="s">
        <v>27</v>
      </c>
      <c r="D116" s="13" t="s">
        <v>140</v>
      </c>
      <c r="E116" s="13" t="s">
        <v>140</v>
      </c>
      <c r="F116" s="35">
        <v>300</v>
      </c>
      <c r="G116" s="35">
        <v>300</v>
      </c>
    </row>
    <row r="117" spans="1:11" ht="22.5" outlineLevel="3" x14ac:dyDescent="0.2">
      <c r="A117" s="8" t="s">
        <v>141</v>
      </c>
      <c r="B117" s="9" t="s">
        <v>142</v>
      </c>
      <c r="C117" s="9"/>
      <c r="D117" s="9"/>
      <c r="E117" s="9"/>
      <c r="F117" s="34">
        <f>F118+F120+F122+F124</f>
        <v>2000</v>
      </c>
      <c r="G117" s="34">
        <f>G118+G120+G122+G124</f>
        <v>3216.8</v>
      </c>
      <c r="J117" s="32"/>
    </row>
    <row r="118" spans="1:11" outlineLevel="4" x14ac:dyDescent="0.2">
      <c r="A118" s="8" t="s">
        <v>143</v>
      </c>
      <c r="B118" s="9" t="s">
        <v>144</v>
      </c>
      <c r="C118" s="9"/>
      <c r="D118" s="9"/>
      <c r="E118" s="9"/>
      <c r="F118" s="34">
        <f>F119</f>
        <v>1000</v>
      </c>
      <c r="G118" s="34">
        <f>G119</f>
        <v>2000</v>
      </c>
      <c r="J118" s="32"/>
    </row>
    <row r="119" spans="1:11" outlineLevel="7" x14ac:dyDescent="0.2">
      <c r="A119" s="12" t="s">
        <v>11</v>
      </c>
      <c r="B119" s="13" t="s">
        <v>144</v>
      </c>
      <c r="C119" s="13" t="s">
        <v>12</v>
      </c>
      <c r="D119" s="13" t="s">
        <v>14</v>
      </c>
      <c r="E119" s="13" t="s">
        <v>145</v>
      </c>
      <c r="F119" s="35">
        <v>1000</v>
      </c>
      <c r="G119" s="35">
        <v>2000</v>
      </c>
      <c r="J119" s="32"/>
    </row>
    <row r="120" spans="1:11" outlineLevel="4" x14ac:dyDescent="0.2">
      <c r="A120" s="8" t="s">
        <v>146</v>
      </c>
      <c r="B120" s="9" t="s">
        <v>147</v>
      </c>
      <c r="C120" s="9"/>
      <c r="D120" s="9"/>
      <c r="E120" s="9"/>
      <c r="F120" s="34">
        <f>F121</f>
        <v>1000</v>
      </c>
      <c r="G120" s="34">
        <f>G121</f>
        <v>1216.8</v>
      </c>
      <c r="J120" s="32"/>
    </row>
    <row r="121" spans="1:11" outlineLevel="7" x14ac:dyDescent="0.2">
      <c r="A121" s="12" t="s">
        <v>11</v>
      </c>
      <c r="B121" s="13" t="s">
        <v>147</v>
      </c>
      <c r="C121" s="13" t="s">
        <v>12</v>
      </c>
      <c r="D121" s="13" t="s">
        <v>14</v>
      </c>
      <c r="E121" s="13" t="s">
        <v>145</v>
      </c>
      <c r="F121" s="35">
        <v>1000</v>
      </c>
      <c r="G121" s="35">
        <v>1216.8</v>
      </c>
      <c r="J121" s="32"/>
    </row>
    <row r="122" spans="1:11" ht="45" outlineLevel="4" x14ac:dyDescent="0.2">
      <c r="A122" s="15" t="s">
        <v>148</v>
      </c>
      <c r="B122" s="9" t="s">
        <v>149</v>
      </c>
      <c r="C122" s="9"/>
      <c r="D122" s="9"/>
      <c r="E122" s="9"/>
      <c r="F122" s="34">
        <f>F123</f>
        <v>0</v>
      </c>
      <c r="G122" s="34">
        <f>G123</f>
        <v>0</v>
      </c>
      <c r="J122" s="32"/>
    </row>
    <row r="123" spans="1:11" outlineLevel="7" x14ac:dyDescent="0.2">
      <c r="A123" s="12" t="s">
        <v>11</v>
      </c>
      <c r="B123" s="13" t="s">
        <v>149</v>
      </c>
      <c r="C123" s="13" t="s">
        <v>12</v>
      </c>
      <c r="D123" s="13" t="s">
        <v>14</v>
      </c>
      <c r="E123" s="13" t="s">
        <v>145</v>
      </c>
      <c r="F123" s="35"/>
      <c r="G123" s="35"/>
      <c r="J123" s="32"/>
    </row>
    <row r="124" spans="1:11" ht="45" outlineLevel="4" x14ac:dyDescent="0.2">
      <c r="A124" s="15" t="s">
        <v>150</v>
      </c>
      <c r="B124" s="9" t="s">
        <v>151</v>
      </c>
      <c r="C124" s="9"/>
      <c r="D124" s="9"/>
      <c r="E124" s="9"/>
      <c r="F124" s="34">
        <f>F125</f>
        <v>0</v>
      </c>
      <c r="G124" s="34">
        <f>G125</f>
        <v>0</v>
      </c>
      <c r="J124" s="32"/>
      <c r="K124" s="32"/>
    </row>
    <row r="125" spans="1:11" outlineLevel="7" x14ac:dyDescent="0.2">
      <c r="A125" s="12" t="s">
        <v>11</v>
      </c>
      <c r="B125" s="13" t="s">
        <v>151</v>
      </c>
      <c r="C125" s="13" t="s">
        <v>12</v>
      </c>
      <c r="D125" s="13" t="s">
        <v>14</v>
      </c>
      <c r="E125" s="13" t="s">
        <v>145</v>
      </c>
      <c r="F125" s="35"/>
      <c r="G125" s="35"/>
      <c r="J125" s="32"/>
      <c r="K125" s="32"/>
    </row>
    <row r="126" spans="1:11" outlineLevel="3" x14ac:dyDescent="0.2">
      <c r="A126" s="8" t="s">
        <v>152</v>
      </c>
      <c r="B126" s="9" t="s">
        <v>153</v>
      </c>
      <c r="C126" s="9"/>
      <c r="D126" s="9"/>
      <c r="E126" s="9"/>
      <c r="F126" s="34">
        <f>F127</f>
        <v>0</v>
      </c>
      <c r="G126" s="34">
        <f>G127</f>
        <v>0</v>
      </c>
      <c r="J126" s="32"/>
      <c r="K126" s="32"/>
    </row>
    <row r="127" spans="1:11" outlineLevel="4" x14ac:dyDescent="0.2">
      <c r="A127" s="8" t="s">
        <v>154</v>
      </c>
      <c r="B127" s="9" t="s">
        <v>155</v>
      </c>
      <c r="C127" s="9"/>
      <c r="D127" s="9"/>
      <c r="E127" s="9"/>
      <c r="F127" s="34">
        <f>F128</f>
        <v>0</v>
      </c>
      <c r="G127" s="34">
        <f>G128</f>
        <v>0</v>
      </c>
      <c r="J127" s="32"/>
      <c r="K127" s="32"/>
    </row>
    <row r="128" spans="1:11" outlineLevel="7" x14ac:dyDescent="0.2">
      <c r="A128" s="12" t="s">
        <v>11</v>
      </c>
      <c r="B128" s="13" t="s">
        <v>155</v>
      </c>
      <c r="C128" s="13" t="s">
        <v>12</v>
      </c>
      <c r="D128" s="13" t="s">
        <v>49</v>
      </c>
      <c r="E128" s="13" t="s">
        <v>46</v>
      </c>
      <c r="F128" s="35"/>
      <c r="G128" s="35"/>
      <c r="J128" s="32"/>
      <c r="K128" s="32"/>
    </row>
    <row r="129" spans="1:11" outlineLevel="4" x14ac:dyDescent="0.2">
      <c r="A129" s="8" t="s">
        <v>156</v>
      </c>
      <c r="B129" s="9" t="s">
        <v>157</v>
      </c>
      <c r="C129" s="9"/>
      <c r="D129" s="9"/>
      <c r="E129" s="9"/>
      <c r="F129" s="34">
        <f>F130</f>
        <v>0</v>
      </c>
      <c r="G129" s="34">
        <f>G130</f>
        <v>0</v>
      </c>
      <c r="J129" s="32"/>
      <c r="K129" s="32"/>
    </row>
    <row r="130" spans="1:11" outlineLevel="7" x14ac:dyDescent="0.2">
      <c r="A130" s="12" t="s">
        <v>11</v>
      </c>
      <c r="B130" s="13" t="s">
        <v>157</v>
      </c>
      <c r="C130" s="13" t="s">
        <v>12</v>
      </c>
      <c r="D130" s="13" t="s">
        <v>49</v>
      </c>
      <c r="E130" s="13" t="s">
        <v>46</v>
      </c>
      <c r="F130" s="35">
        <v>0</v>
      </c>
      <c r="G130" s="35">
        <v>0</v>
      </c>
      <c r="J130" s="32"/>
      <c r="K130" s="32"/>
    </row>
    <row r="131" spans="1:11" outlineLevel="3" x14ac:dyDescent="0.2">
      <c r="A131" s="8" t="s">
        <v>158</v>
      </c>
      <c r="B131" s="9" t="s">
        <v>159</v>
      </c>
      <c r="C131" s="9"/>
      <c r="D131" s="9"/>
      <c r="E131" s="9"/>
      <c r="F131" s="34">
        <f>F132</f>
        <v>340</v>
      </c>
      <c r="G131" s="34">
        <f>G132</f>
        <v>353.6</v>
      </c>
      <c r="J131" s="32"/>
      <c r="K131" s="32"/>
    </row>
    <row r="132" spans="1:11" outlineLevel="4" x14ac:dyDescent="0.2">
      <c r="A132" s="8" t="s">
        <v>160</v>
      </c>
      <c r="B132" s="9" t="s">
        <v>161</v>
      </c>
      <c r="C132" s="9"/>
      <c r="D132" s="9"/>
      <c r="E132" s="9"/>
      <c r="F132" s="34">
        <f>F133</f>
        <v>340</v>
      </c>
      <c r="G132" s="34">
        <f>G133</f>
        <v>353.6</v>
      </c>
      <c r="J132" s="32"/>
      <c r="K132" s="32"/>
    </row>
    <row r="133" spans="1:11" outlineLevel="7" x14ac:dyDescent="0.2">
      <c r="A133" s="12" t="s">
        <v>11</v>
      </c>
      <c r="B133" s="13" t="s">
        <v>161</v>
      </c>
      <c r="C133" s="13" t="s">
        <v>12</v>
      </c>
      <c r="D133" s="13" t="s">
        <v>35</v>
      </c>
      <c r="E133" s="13" t="s">
        <v>162</v>
      </c>
      <c r="F133" s="35">
        <v>340</v>
      </c>
      <c r="G133" s="35">
        <v>353.6</v>
      </c>
      <c r="J133" s="32"/>
      <c r="K133" s="32"/>
    </row>
    <row r="134" spans="1:11" outlineLevel="2" x14ac:dyDescent="0.2">
      <c r="A134" s="8" t="s">
        <v>163</v>
      </c>
      <c r="B134" s="9" t="s">
        <v>164</v>
      </c>
      <c r="C134" s="9"/>
      <c r="D134" s="9"/>
      <c r="E134" s="9"/>
      <c r="F134" s="34">
        <f>F135+F138+F141+F144</f>
        <v>30988</v>
      </c>
      <c r="G134" s="34">
        <f>G135+G138+G141+G144</f>
        <v>0</v>
      </c>
      <c r="J134" s="32"/>
      <c r="K134" s="32"/>
    </row>
    <row r="135" spans="1:11" outlineLevel="3" x14ac:dyDescent="0.2">
      <c r="A135" s="8" t="s">
        <v>165</v>
      </c>
      <c r="B135" s="9" t="s">
        <v>166</v>
      </c>
      <c r="C135" s="9"/>
      <c r="D135" s="9"/>
      <c r="E135" s="9"/>
      <c r="F135" s="34">
        <f>F136</f>
        <v>30988</v>
      </c>
      <c r="G135" s="34">
        <f>G136</f>
        <v>0</v>
      </c>
      <c r="J135" s="32"/>
      <c r="K135" s="32"/>
    </row>
    <row r="136" spans="1:11" ht="22.5" outlineLevel="4" x14ac:dyDescent="0.2">
      <c r="A136" s="8" t="s">
        <v>167</v>
      </c>
      <c r="B136" s="9" t="s">
        <v>168</v>
      </c>
      <c r="C136" s="9"/>
      <c r="D136" s="9"/>
      <c r="E136" s="9"/>
      <c r="F136" s="34">
        <f>F137</f>
        <v>30988</v>
      </c>
      <c r="G136" s="34">
        <f>G137</f>
        <v>0</v>
      </c>
      <c r="J136" s="32"/>
      <c r="K136" s="32"/>
    </row>
    <row r="137" spans="1:11" outlineLevel="7" x14ac:dyDescent="0.2">
      <c r="A137" s="12" t="s">
        <v>11</v>
      </c>
      <c r="B137" s="13" t="s">
        <v>168</v>
      </c>
      <c r="C137" s="13" t="s">
        <v>12</v>
      </c>
      <c r="D137" s="13" t="s">
        <v>14</v>
      </c>
      <c r="E137" s="13" t="s">
        <v>145</v>
      </c>
      <c r="F137" s="35">
        <v>30988</v>
      </c>
      <c r="G137" s="35">
        <v>0</v>
      </c>
      <c r="J137" s="32"/>
      <c r="K137" s="32"/>
    </row>
    <row r="138" spans="1:11" ht="22.5" outlineLevel="3" x14ac:dyDescent="0.2">
      <c r="A138" s="8" t="s">
        <v>169</v>
      </c>
      <c r="B138" s="9" t="s">
        <v>170</v>
      </c>
      <c r="C138" s="9"/>
      <c r="D138" s="9"/>
      <c r="E138" s="9"/>
      <c r="F138" s="34">
        <f>F139</f>
        <v>0</v>
      </c>
      <c r="G138" s="34">
        <f>G139</f>
        <v>0</v>
      </c>
      <c r="J138" s="32"/>
      <c r="K138" s="32"/>
    </row>
    <row r="139" spans="1:11" ht="22.5" outlineLevel="4" x14ac:dyDescent="0.2">
      <c r="A139" s="8" t="s">
        <v>171</v>
      </c>
      <c r="B139" s="9" t="s">
        <v>172</v>
      </c>
      <c r="C139" s="9"/>
      <c r="D139" s="9"/>
      <c r="E139" s="9"/>
      <c r="F139" s="34">
        <f>F140</f>
        <v>0</v>
      </c>
      <c r="G139" s="34">
        <f>G140</f>
        <v>0</v>
      </c>
      <c r="J139" s="32"/>
      <c r="K139" s="32"/>
    </row>
    <row r="140" spans="1:11" outlineLevel="7" x14ac:dyDescent="0.2">
      <c r="A140" s="12" t="s">
        <v>11</v>
      </c>
      <c r="B140" s="13" t="s">
        <v>172</v>
      </c>
      <c r="C140" s="13" t="s">
        <v>12</v>
      </c>
      <c r="D140" s="13" t="s">
        <v>46</v>
      </c>
      <c r="E140" s="13" t="s">
        <v>35</v>
      </c>
      <c r="F140" s="35"/>
      <c r="G140" s="35"/>
      <c r="J140" s="32"/>
      <c r="K140" s="32"/>
    </row>
    <row r="141" spans="1:11" ht="22.5" outlineLevel="3" x14ac:dyDescent="0.2">
      <c r="A141" s="8" t="s">
        <v>173</v>
      </c>
      <c r="B141" s="9" t="s">
        <v>174</v>
      </c>
      <c r="C141" s="9"/>
      <c r="D141" s="9"/>
      <c r="E141" s="9"/>
      <c r="F141" s="34">
        <f>F142</f>
        <v>0</v>
      </c>
      <c r="G141" s="34">
        <f>G142</f>
        <v>0</v>
      </c>
      <c r="J141" s="32"/>
      <c r="K141" s="32"/>
    </row>
    <row r="142" spans="1:11" ht="22.5" outlineLevel="4" x14ac:dyDescent="0.2">
      <c r="A142" s="8" t="s">
        <v>173</v>
      </c>
      <c r="B142" s="9" t="s">
        <v>175</v>
      </c>
      <c r="C142" s="9"/>
      <c r="D142" s="9"/>
      <c r="E142" s="9"/>
      <c r="F142" s="34">
        <f>F143</f>
        <v>0</v>
      </c>
      <c r="G142" s="34">
        <f>G143</f>
        <v>0</v>
      </c>
      <c r="J142" s="32"/>
      <c r="K142" s="32"/>
    </row>
    <row r="143" spans="1:11" outlineLevel="7" x14ac:dyDescent="0.2">
      <c r="A143" s="12" t="s">
        <v>11</v>
      </c>
      <c r="B143" s="13" t="s">
        <v>175</v>
      </c>
      <c r="C143" s="13" t="s">
        <v>12</v>
      </c>
      <c r="D143" s="13" t="s">
        <v>125</v>
      </c>
      <c r="E143" s="13" t="s">
        <v>13</v>
      </c>
      <c r="F143" s="35"/>
      <c r="G143" s="35"/>
      <c r="J143" s="32"/>
      <c r="K143" s="32"/>
    </row>
    <row r="144" spans="1:11" ht="22.5" outlineLevel="3" x14ac:dyDescent="0.2">
      <c r="A144" s="8" t="s">
        <v>176</v>
      </c>
      <c r="B144" s="9" t="s">
        <v>177</v>
      </c>
      <c r="C144" s="9"/>
      <c r="D144" s="9"/>
      <c r="E144" s="9"/>
      <c r="F144" s="34">
        <f>F145</f>
        <v>0</v>
      </c>
      <c r="G144" s="34">
        <f>G145</f>
        <v>0</v>
      </c>
      <c r="J144" s="32"/>
      <c r="K144" s="32"/>
    </row>
    <row r="145" spans="1:11" ht="22.5" outlineLevel="4" x14ac:dyDescent="0.2">
      <c r="A145" s="8" t="s">
        <v>178</v>
      </c>
      <c r="B145" s="9" t="s">
        <v>179</v>
      </c>
      <c r="C145" s="9"/>
      <c r="D145" s="9"/>
      <c r="E145" s="9"/>
      <c r="F145" s="34">
        <f>F146</f>
        <v>0</v>
      </c>
      <c r="G145" s="34">
        <f>G146</f>
        <v>0</v>
      </c>
      <c r="J145" s="32"/>
      <c r="K145" s="32"/>
    </row>
    <row r="146" spans="1:11" outlineLevel="7" x14ac:dyDescent="0.2">
      <c r="A146" s="12" t="s">
        <v>11</v>
      </c>
      <c r="B146" s="13" t="s">
        <v>179</v>
      </c>
      <c r="C146" s="13" t="s">
        <v>12</v>
      </c>
      <c r="D146" s="13" t="s">
        <v>46</v>
      </c>
      <c r="E146" s="13" t="s">
        <v>35</v>
      </c>
      <c r="F146" s="35"/>
      <c r="G146" s="35"/>
      <c r="J146" s="32"/>
      <c r="K146" s="32"/>
    </row>
    <row r="147" spans="1:11" x14ac:dyDescent="0.2">
      <c r="A147" s="16" t="s">
        <v>180</v>
      </c>
      <c r="B147" s="17"/>
      <c r="C147" s="17"/>
      <c r="D147" s="17"/>
      <c r="E147" s="17"/>
      <c r="F147" s="37">
        <f>F60+F6</f>
        <v>81956.990000000005</v>
      </c>
      <c r="G147" s="37">
        <f>G60+G6</f>
        <v>50731.12</v>
      </c>
      <c r="J147" s="32"/>
      <c r="K147" s="32"/>
    </row>
    <row r="150" spans="1:11" ht="12.75" customHeight="1" x14ac:dyDescent="0.2">
      <c r="F150" s="39"/>
    </row>
  </sheetData>
  <autoFilter ref="A5:F147"/>
  <mergeCells count="3">
    <mergeCell ref="A1:G1"/>
    <mergeCell ref="A2:G2"/>
    <mergeCell ref="A3:G3"/>
  </mergeCells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8" workbookViewId="0">
      <selection activeCell="C13" sqref="C13"/>
    </sheetView>
  </sheetViews>
  <sheetFormatPr defaultRowHeight="12.75" x14ac:dyDescent="0.2"/>
  <cols>
    <col min="2" max="2" width="19.85546875" customWidth="1"/>
    <col min="3" max="3" width="15.28515625" customWidth="1"/>
    <col min="4" max="4" width="17.42578125" customWidth="1"/>
    <col min="5" max="5" width="15.85546875" customWidth="1"/>
  </cols>
  <sheetData>
    <row r="1" spans="1:8" x14ac:dyDescent="0.2">
      <c r="A1" s="44" t="s">
        <v>184</v>
      </c>
      <c r="B1" s="44"/>
      <c r="C1" s="44"/>
      <c r="D1" s="44"/>
      <c r="E1" s="44"/>
      <c r="F1" s="44"/>
      <c r="G1" s="1"/>
      <c r="H1" s="1"/>
    </row>
    <row r="2" spans="1:8" x14ac:dyDescent="0.2">
      <c r="A2" s="2"/>
      <c r="B2" s="1"/>
      <c r="C2" s="1"/>
      <c r="D2" s="1" t="s">
        <v>185</v>
      </c>
      <c r="E2" s="1"/>
      <c r="F2" s="1"/>
      <c r="G2" s="1"/>
      <c r="H2" s="1"/>
    </row>
    <row r="3" spans="1:8" ht="14.25" x14ac:dyDescent="0.2">
      <c r="A3" s="3"/>
      <c r="B3" s="4"/>
      <c r="C3" s="4" t="s">
        <v>186</v>
      </c>
      <c r="D3" s="4"/>
      <c r="E3" s="4"/>
      <c r="F3" s="4"/>
      <c r="G3" s="4"/>
      <c r="H3" s="4"/>
    </row>
    <row r="4" spans="1:8" ht="14.25" x14ac:dyDescent="0.2">
      <c r="A4" s="3"/>
      <c r="B4" s="4"/>
      <c r="C4" s="4" t="s">
        <v>187</v>
      </c>
      <c r="D4" s="4"/>
      <c r="E4" s="5"/>
      <c r="F4" s="4"/>
      <c r="G4" s="5"/>
      <c r="H4" s="5"/>
    </row>
    <row r="5" spans="1:8" x14ac:dyDescent="0.2">
      <c r="A5" s="1" t="s">
        <v>188</v>
      </c>
      <c r="B5" s="1"/>
      <c r="C5" s="1"/>
      <c r="D5" s="1"/>
      <c r="E5" s="1"/>
      <c r="F5" s="1"/>
      <c r="G5" s="1"/>
      <c r="H5" s="1"/>
    </row>
    <row r="6" spans="1:8" x14ac:dyDescent="0.2">
      <c r="A6" s="45" t="s">
        <v>189</v>
      </c>
      <c r="B6" s="46"/>
      <c r="C6" s="46"/>
      <c r="D6" s="46"/>
      <c r="E6" s="46"/>
      <c r="F6" s="46"/>
      <c r="G6" s="46"/>
      <c r="H6" s="46"/>
    </row>
    <row r="7" spans="1:8" x14ac:dyDescent="0.2">
      <c r="A7" s="45" t="s">
        <v>190</v>
      </c>
      <c r="B7" s="46"/>
      <c r="C7" s="46"/>
      <c r="D7" s="46"/>
      <c r="E7" s="46"/>
      <c r="F7" s="46"/>
      <c r="G7" s="46"/>
    </row>
    <row r="8" spans="1:8" x14ac:dyDescent="0.2">
      <c r="A8" s="45"/>
      <c r="B8" s="46"/>
      <c r="C8" s="46"/>
      <c r="D8" s="46"/>
      <c r="E8" s="46"/>
      <c r="F8" s="46"/>
      <c r="G8" s="46"/>
    </row>
    <row r="9" spans="1:8" x14ac:dyDescent="0.2">
      <c r="A9" s="45"/>
      <c r="B9" s="46"/>
      <c r="C9" s="46"/>
      <c r="D9" s="46"/>
      <c r="E9" s="46"/>
      <c r="F9" s="46"/>
      <c r="G9" s="46"/>
    </row>
    <row r="10" spans="1:8" x14ac:dyDescent="0.2">
      <c r="A10" s="6"/>
      <c r="B10" s="6"/>
      <c r="C10" s="6"/>
      <c r="D10" s="6"/>
      <c r="E10" s="6"/>
      <c r="F10" s="6"/>
      <c r="G10" s="6"/>
      <c r="H10" s="6"/>
    </row>
    <row r="11" spans="1:8" ht="21" x14ac:dyDescent="0.2">
      <c r="A11" s="7" t="s">
        <v>191</v>
      </c>
      <c r="B11" s="7" t="s">
        <v>192</v>
      </c>
      <c r="C11" s="7" t="s">
        <v>193</v>
      </c>
      <c r="D11" s="7" t="s">
        <v>194</v>
      </c>
      <c r="E11" s="7" t="s">
        <v>195</v>
      </c>
    </row>
    <row r="12" spans="1:8" ht="90" x14ac:dyDescent="0.2">
      <c r="A12" s="13" t="s">
        <v>196</v>
      </c>
      <c r="B12" s="12" t="s">
        <v>197</v>
      </c>
      <c r="C12" s="22">
        <v>0</v>
      </c>
      <c r="D12" s="22">
        <v>100000</v>
      </c>
      <c r="E12" s="22">
        <v>100000</v>
      </c>
    </row>
    <row r="13" spans="1:8" ht="101.25" x14ac:dyDescent="0.2">
      <c r="A13" s="13" t="s">
        <v>198</v>
      </c>
      <c r="B13" s="12" t="s">
        <v>199</v>
      </c>
      <c r="C13" s="22">
        <v>15987261.890000001</v>
      </c>
      <c r="D13" s="22">
        <v>14200000</v>
      </c>
      <c r="E13" s="22">
        <v>12900020</v>
      </c>
    </row>
    <row r="14" spans="1:8" ht="78.75" x14ac:dyDescent="0.2">
      <c r="A14" s="13" t="s">
        <v>200</v>
      </c>
      <c r="B14" s="12" t="s">
        <v>201</v>
      </c>
      <c r="C14" s="22">
        <v>254200</v>
      </c>
      <c r="D14" s="22">
        <v>256000</v>
      </c>
      <c r="E14" s="22">
        <v>259000</v>
      </c>
    </row>
    <row r="15" spans="1:8" x14ac:dyDescent="0.2">
      <c r="A15" s="13" t="s">
        <v>202</v>
      </c>
      <c r="B15" s="12" t="s">
        <v>203</v>
      </c>
      <c r="C15" s="22">
        <v>200000</v>
      </c>
      <c r="D15" s="22">
        <v>200000</v>
      </c>
      <c r="E15" s="22">
        <v>200000</v>
      </c>
    </row>
    <row r="16" spans="1:8" ht="33.75" x14ac:dyDescent="0.2">
      <c r="A16" s="13" t="s">
        <v>204</v>
      </c>
      <c r="B16" s="12" t="s">
        <v>205</v>
      </c>
      <c r="C16" s="22">
        <v>705200</v>
      </c>
      <c r="D16" s="22">
        <v>214000</v>
      </c>
      <c r="E16" s="22">
        <v>511000</v>
      </c>
    </row>
    <row r="17" spans="1:6" ht="22.5" x14ac:dyDescent="0.2">
      <c r="A17" s="23" t="s">
        <v>206</v>
      </c>
      <c r="B17" s="10" t="s">
        <v>207</v>
      </c>
      <c r="C17" s="24">
        <f>C16+C15+C14+C13</f>
        <v>17146661.890000001</v>
      </c>
      <c r="D17" s="24">
        <v>14970000</v>
      </c>
      <c r="E17" s="24">
        <v>13970020</v>
      </c>
    </row>
    <row r="18" spans="1:6" ht="33.75" x14ac:dyDescent="0.2">
      <c r="A18" s="13" t="s">
        <v>208</v>
      </c>
      <c r="B18" s="12" t="s">
        <v>209</v>
      </c>
      <c r="C18" s="22">
        <v>289600</v>
      </c>
      <c r="D18" s="22">
        <v>299600</v>
      </c>
      <c r="E18" s="22">
        <v>309900</v>
      </c>
    </row>
    <row r="19" spans="1:6" ht="22.5" x14ac:dyDescent="0.2">
      <c r="A19" s="23" t="s">
        <v>210</v>
      </c>
      <c r="B19" s="10" t="s">
        <v>211</v>
      </c>
      <c r="C19" s="24">
        <v>289600</v>
      </c>
      <c r="D19" s="24">
        <v>299600</v>
      </c>
      <c r="E19" s="24">
        <v>309900</v>
      </c>
    </row>
    <row r="20" spans="1:6" ht="56.25" x14ac:dyDescent="0.2">
      <c r="A20" s="13" t="s">
        <v>212</v>
      </c>
      <c r="B20" s="12" t="s">
        <v>213</v>
      </c>
      <c r="C20" s="22">
        <v>100000</v>
      </c>
      <c r="D20" s="22">
        <v>0</v>
      </c>
      <c r="E20" s="22">
        <v>0</v>
      </c>
    </row>
    <row r="21" spans="1:6" ht="45" x14ac:dyDescent="0.2">
      <c r="A21" s="23" t="s">
        <v>214</v>
      </c>
      <c r="B21" s="10" t="s">
        <v>215</v>
      </c>
      <c r="C21" s="24">
        <v>100000</v>
      </c>
      <c r="D21" s="24">
        <v>0</v>
      </c>
      <c r="E21" s="24">
        <v>0</v>
      </c>
    </row>
    <row r="22" spans="1:6" ht="22.5" x14ac:dyDescent="0.2">
      <c r="A22" s="13" t="s">
        <v>216</v>
      </c>
      <c r="B22" s="12" t="s">
        <v>217</v>
      </c>
      <c r="C22" s="22">
        <v>0</v>
      </c>
      <c r="D22" s="22">
        <v>60000</v>
      </c>
      <c r="E22" s="22">
        <v>60000</v>
      </c>
    </row>
    <row r="23" spans="1:6" ht="22.5" x14ac:dyDescent="0.2">
      <c r="A23" s="13" t="s">
        <v>218</v>
      </c>
      <c r="B23" s="12" t="s">
        <v>219</v>
      </c>
      <c r="C23" s="22">
        <v>15710588.609999999</v>
      </c>
      <c r="D23" s="22">
        <v>40989994.140000001</v>
      </c>
      <c r="E23" s="22">
        <v>5891000</v>
      </c>
      <c r="F23" s="25"/>
    </row>
    <row r="24" spans="1:6" ht="33.75" x14ac:dyDescent="0.2">
      <c r="A24" s="13" t="s">
        <v>220</v>
      </c>
      <c r="B24" s="12" t="s">
        <v>221</v>
      </c>
      <c r="C24" s="22">
        <v>340000</v>
      </c>
      <c r="D24" s="22">
        <v>311620</v>
      </c>
      <c r="E24" s="22">
        <v>420000</v>
      </c>
    </row>
    <row r="25" spans="1:6" ht="22.5" x14ac:dyDescent="0.2">
      <c r="A25" s="23" t="s">
        <v>222</v>
      </c>
      <c r="B25" s="10" t="s">
        <v>223</v>
      </c>
      <c r="C25" s="24">
        <f>C24+C23</f>
        <v>16050588.609999999</v>
      </c>
      <c r="D25" s="24">
        <v>41361614.140000001</v>
      </c>
      <c r="E25" s="24">
        <v>6371000</v>
      </c>
    </row>
    <row r="26" spans="1:6" x14ac:dyDescent="0.2">
      <c r="A26" s="13" t="s">
        <v>224</v>
      </c>
      <c r="B26" s="12" t="s">
        <v>225</v>
      </c>
      <c r="C26" s="22">
        <v>3777570</v>
      </c>
      <c r="D26" s="22">
        <v>1452000</v>
      </c>
      <c r="E26" s="22">
        <v>1500000</v>
      </c>
    </row>
    <row r="27" spans="1:6" ht="22.5" x14ac:dyDescent="0.2">
      <c r="A27" s="13" t="s">
        <v>226</v>
      </c>
      <c r="B27" s="12" t="s">
        <v>227</v>
      </c>
      <c r="C27" s="22">
        <v>221230</v>
      </c>
      <c r="D27" s="22">
        <v>1200000</v>
      </c>
      <c r="E27" s="22">
        <v>1300000</v>
      </c>
    </row>
    <row r="28" spans="1:6" x14ac:dyDescent="0.2">
      <c r="A28" s="13" t="s">
        <v>228</v>
      </c>
      <c r="B28" s="12" t="s">
        <v>229</v>
      </c>
      <c r="C28" s="22">
        <v>17694591.57</v>
      </c>
      <c r="D28" s="22">
        <v>5260000</v>
      </c>
      <c r="E28" s="22">
        <v>5986800</v>
      </c>
      <c r="F28" s="25"/>
    </row>
    <row r="29" spans="1:6" ht="33.75" x14ac:dyDescent="0.2">
      <c r="A29" s="23" t="s">
        <v>230</v>
      </c>
      <c r="B29" s="10" t="s">
        <v>231</v>
      </c>
      <c r="C29" s="24">
        <f>C28+C27+C26</f>
        <v>21693391.57</v>
      </c>
      <c r="D29" s="24">
        <v>7912000</v>
      </c>
      <c r="E29" s="24">
        <v>8786800</v>
      </c>
    </row>
    <row r="30" spans="1:6" ht="33.75" x14ac:dyDescent="0.2">
      <c r="A30" s="13" t="s">
        <v>232</v>
      </c>
      <c r="B30" s="12" t="s">
        <v>233</v>
      </c>
      <c r="C30" s="22">
        <v>100000</v>
      </c>
      <c r="D30" s="22">
        <v>241970.8</v>
      </c>
      <c r="E30" s="22">
        <v>360000</v>
      </c>
    </row>
    <row r="31" spans="1:6" ht="22.5" x14ac:dyDescent="0.2">
      <c r="A31" s="23" t="s">
        <v>234</v>
      </c>
      <c r="B31" s="10" t="s">
        <v>235</v>
      </c>
      <c r="C31" s="24">
        <f>C30</f>
        <v>100000</v>
      </c>
      <c r="D31" s="24">
        <v>241970.8</v>
      </c>
      <c r="E31" s="24">
        <v>360000</v>
      </c>
    </row>
    <row r="32" spans="1:6" x14ac:dyDescent="0.2">
      <c r="A32" s="13" t="s">
        <v>236</v>
      </c>
      <c r="B32" s="12" t="s">
        <v>237</v>
      </c>
      <c r="C32" s="22">
        <v>480319.56</v>
      </c>
      <c r="D32" s="22">
        <v>310000</v>
      </c>
      <c r="E32" s="22">
        <v>404200</v>
      </c>
    </row>
    <row r="33" spans="1:7" x14ac:dyDescent="0.2">
      <c r="A33" s="23" t="s">
        <v>238</v>
      </c>
      <c r="B33" s="10" t="s">
        <v>239</v>
      </c>
      <c r="C33" s="24">
        <f>C32</f>
        <v>480319.56</v>
      </c>
      <c r="D33" s="24">
        <v>310000</v>
      </c>
      <c r="E33" s="24">
        <v>404200</v>
      </c>
    </row>
    <row r="34" spans="1:7" x14ac:dyDescent="0.2">
      <c r="A34" s="13" t="s">
        <v>240</v>
      </c>
      <c r="B34" s="12" t="s">
        <v>241</v>
      </c>
      <c r="C34" s="22">
        <v>21210794.140000001</v>
      </c>
      <c r="D34" s="22">
        <v>15105900</v>
      </c>
      <c r="E34" s="22">
        <v>13331600</v>
      </c>
    </row>
    <row r="35" spans="1:7" ht="22.5" x14ac:dyDescent="0.2">
      <c r="A35" s="23" t="s">
        <v>242</v>
      </c>
      <c r="B35" s="10" t="s">
        <v>243</v>
      </c>
      <c r="C35" s="24">
        <f>C34</f>
        <v>21210794.140000001</v>
      </c>
      <c r="D35" s="24">
        <v>15105900</v>
      </c>
      <c r="E35" s="24">
        <v>13331600</v>
      </c>
    </row>
    <row r="36" spans="1:7" x14ac:dyDescent="0.2">
      <c r="A36" s="13" t="s">
        <v>244</v>
      </c>
      <c r="B36" s="12" t="s">
        <v>245</v>
      </c>
      <c r="C36" s="22">
        <v>1273000</v>
      </c>
      <c r="D36" s="22">
        <v>1250000</v>
      </c>
      <c r="E36" s="22">
        <v>1400000</v>
      </c>
    </row>
    <row r="37" spans="1:7" ht="22.5" x14ac:dyDescent="0.2">
      <c r="A37" s="23" t="s">
        <v>246</v>
      </c>
      <c r="B37" s="10" t="s">
        <v>247</v>
      </c>
      <c r="C37" s="24">
        <f>C36</f>
        <v>1273000</v>
      </c>
      <c r="D37" s="24">
        <v>1250000</v>
      </c>
      <c r="E37" s="24">
        <v>1400000</v>
      </c>
    </row>
    <row r="38" spans="1:7" x14ac:dyDescent="0.2">
      <c r="A38" s="13" t="s">
        <v>248</v>
      </c>
      <c r="B38" s="12" t="s">
        <v>249</v>
      </c>
      <c r="C38" s="22">
        <v>34050</v>
      </c>
      <c r="D38" s="22">
        <v>200000</v>
      </c>
      <c r="E38" s="22">
        <v>790000</v>
      </c>
    </row>
    <row r="39" spans="1:7" ht="22.5" x14ac:dyDescent="0.2">
      <c r="A39" s="23" t="s">
        <v>250</v>
      </c>
      <c r="B39" s="10" t="s">
        <v>251</v>
      </c>
      <c r="C39" s="24">
        <f>C38</f>
        <v>34050</v>
      </c>
      <c r="D39" s="24">
        <v>200000</v>
      </c>
      <c r="E39" s="24">
        <v>790000</v>
      </c>
    </row>
    <row r="40" spans="1:7" x14ac:dyDescent="0.2">
      <c r="A40" s="26" t="s">
        <v>180</v>
      </c>
      <c r="B40" s="18"/>
      <c r="C40" s="27">
        <f>C39+C37+C35+C33+C31+C29+C25+C21+C19+C17</f>
        <v>78378405.769999996</v>
      </c>
      <c r="D40" s="27">
        <v>81651084.939999998</v>
      </c>
      <c r="E40" s="27">
        <v>45723520</v>
      </c>
    </row>
    <row r="41" spans="1:7" x14ac:dyDescent="0.2">
      <c r="G41" s="25"/>
    </row>
  </sheetData>
  <mergeCells count="5">
    <mergeCell ref="A1:F1"/>
    <mergeCell ref="A6:H6"/>
    <mergeCell ref="A7:G7"/>
    <mergeCell ref="A8:G8"/>
    <mergeCell ref="A9:G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opLeftCell="A91" workbookViewId="0">
      <selection activeCell="A11" sqref="A11:G11"/>
    </sheetView>
  </sheetViews>
  <sheetFormatPr defaultRowHeight="12.75" x14ac:dyDescent="0.2"/>
  <cols>
    <col min="1" max="1" width="46.7109375" customWidth="1"/>
    <col min="7" max="7" width="8.85546875" customWidth="1"/>
  </cols>
  <sheetData>
    <row r="1" spans="1:10" x14ac:dyDescent="0.2">
      <c r="A1" s="44" t="s">
        <v>252</v>
      </c>
      <c r="B1" s="44"/>
      <c r="C1" s="44"/>
      <c r="D1" s="44"/>
      <c r="E1" s="44"/>
      <c r="F1" s="44"/>
      <c r="G1" s="1"/>
      <c r="H1" s="1"/>
      <c r="I1" s="1"/>
      <c r="J1" s="1"/>
    </row>
    <row r="2" spans="1:10" ht="13.15" customHeight="1" x14ac:dyDescent="0.2">
      <c r="A2" s="2"/>
      <c r="B2" s="1"/>
      <c r="C2" s="1"/>
      <c r="D2" s="1"/>
      <c r="E2" s="20" t="s">
        <v>253</v>
      </c>
      <c r="F2" s="1"/>
      <c r="G2" s="1"/>
      <c r="H2" s="1"/>
      <c r="I2" s="1"/>
      <c r="J2" s="1"/>
    </row>
    <row r="3" spans="1:10" ht="55.15" customHeight="1" x14ac:dyDescent="0.2">
      <c r="A3" s="3"/>
      <c r="B3" s="4"/>
      <c r="C3" s="4"/>
      <c r="D3" s="4"/>
      <c r="E3" s="4" t="s">
        <v>254</v>
      </c>
      <c r="F3" s="4"/>
      <c r="G3" s="4"/>
      <c r="H3" s="4"/>
      <c r="I3" s="4"/>
      <c r="J3" s="4"/>
    </row>
    <row r="4" spans="1:10" ht="14.25" x14ac:dyDescent="0.2">
      <c r="A4" s="3"/>
      <c r="B4" s="4"/>
      <c r="C4" s="4"/>
      <c r="D4" s="4"/>
      <c r="E4" s="5"/>
      <c r="F4" s="4"/>
      <c r="G4" s="5"/>
      <c r="H4" s="5"/>
      <c r="I4" s="4"/>
      <c r="J4" s="4"/>
    </row>
    <row r="5" spans="1:10" x14ac:dyDescent="0.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">
      <c r="A6" s="45"/>
      <c r="B6" s="46"/>
      <c r="C6" s="46"/>
      <c r="D6" s="46"/>
      <c r="E6" s="46"/>
      <c r="F6" s="46"/>
      <c r="G6" s="46"/>
      <c r="H6" s="46"/>
      <c r="I6" s="21"/>
      <c r="J6" s="21"/>
    </row>
    <row r="7" spans="1:10" ht="66.599999999999994" customHeight="1" x14ac:dyDescent="0.2">
      <c r="A7" s="47" t="s">
        <v>255</v>
      </c>
      <c r="B7" s="46"/>
      <c r="C7" s="46"/>
      <c r="D7" s="46"/>
      <c r="E7" s="46"/>
      <c r="F7" s="46"/>
      <c r="G7" s="46"/>
    </row>
    <row r="8" spans="1:10" x14ac:dyDescent="0.2">
      <c r="A8" s="45"/>
      <c r="B8" s="46"/>
      <c r="C8" s="46"/>
      <c r="D8" s="46"/>
      <c r="E8" s="46"/>
      <c r="F8" s="46"/>
      <c r="G8" s="46"/>
    </row>
    <row r="9" spans="1:10" x14ac:dyDescent="0.2">
      <c r="A9" s="45"/>
      <c r="B9" s="46"/>
      <c r="C9" s="46"/>
      <c r="D9" s="46"/>
      <c r="E9" s="46"/>
      <c r="F9" s="46"/>
      <c r="G9" s="46"/>
    </row>
    <row r="10" spans="1:10" x14ac:dyDescent="0.2">
      <c r="A10" s="6"/>
      <c r="B10" s="6"/>
      <c r="C10" s="6"/>
      <c r="D10" s="6"/>
      <c r="E10" s="6"/>
      <c r="F10" s="6"/>
      <c r="G10" s="6"/>
      <c r="H10" s="6"/>
      <c r="I10" s="1"/>
      <c r="J10" s="1"/>
    </row>
    <row r="11" spans="1:10" ht="31.5" x14ac:dyDescent="0.2">
      <c r="A11" s="7" t="s">
        <v>192</v>
      </c>
      <c r="B11" s="7" t="s">
        <v>256</v>
      </c>
      <c r="C11" s="7" t="s">
        <v>0</v>
      </c>
      <c r="D11" s="7" t="s">
        <v>1</v>
      </c>
      <c r="E11" s="7" t="s">
        <v>257</v>
      </c>
      <c r="F11" s="7" t="s">
        <v>183</v>
      </c>
      <c r="G11" s="7" t="s">
        <v>193</v>
      </c>
    </row>
    <row r="12" spans="1:10" ht="33.75" x14ac:dyDescent="0.2">
      <c r="A12" s="8" t="s">
        <v>258</v>
      </c>
      <c r="B12" s="9" t="s">
        <v>259</v>
      </c>
      <c r="C12" s="10" t="s">
        <v>13</v>
      </c>
      <c r="D12" s="10"/>
      <c r="E12" s="9"/>
      <c r="F12" s="9"/>
      <c r="G12" s="11">
        <v>17146.599999999999</v>
      </c>
    </row>
    <row r="13" spans="1:10" ht="33.75" x14ac:dyDescent="0.2">
      <c r="A13" s="8" t="s">
        <v>258</v>
      </c>
      <c r="B13" s="9" t="s">
        <v>259</v>
      </c>
      <c r="C13" s="10" t="s">
        <v>13</v>
      </c>
      <c r="D13" s="10" t="s">
        <v>35</v>
      </c>
      <c r="E13" s="9"/>
      <c r="F13" s="9"/>
      <c r="G13" s="11">
        <v>0</v>
      </c>
    </row>
    <row r="14" spans="1:10" ht="56.25" x14ac:dyDescent="0.2">
      <c r="A14" s="12" t="s">
        <v>26</v>
      </c>
      <c r="B14" s="13" t="s">
        <v>259</v>
      </c>
      <c r="C14" s="12" t="s">
        <v>13</v>
      </c>
      <c r="D14" s="12" t="s">
        <v>35</v>
      </c>
      <c r="E14" s="13" t="s">
        <v>34</v>
      </c>
      <c r="F14" s="13" t="s">
        <v>27</v>
      </c>
      <c r="G14" s="14">
        <v>0</v>
      </c>
    </row>
    <row r="15" spans="1:10" ht="33.75" x14ac:dyDescent="0.2">
      <c r="A15" s="8" t="s">
        <v>258</v>
      </c>
      <c r="B15" s="9" t="s">
        <v>259</v>
      </c>
      <c r="C15" s="10" t="s">
        <v>13</v>
      </c>
      <c r="D15" s="10" t="s">
        <v>14</v>
      </c>
      <c r="E15" s="9"/>
      <c r="F15" s="9"/>
      <c r="G15" s="11">
        <v>15987.3</v>
      </c>
    </row>
    <row r="16" spans="1:10" ht="22.5" x14ac:dyDescent="0.2">
      <c r="A16" s="12" t="s">
        <v>11</v>
      </c>
      <c r="B16" s="13" t="s">
        <v>259</v>
      </c>
      <c r="C16" s="12" t="s">
        <v>13</v>
      </c>
      <c r="D16" s="12" t="s">
        <v>14</v>
      </c>
      <c r="E16" s="13" t="s">
        <v>10</v>
      </c>
      <c r="F16" s="13" t="s">
        <v>12</v>
      </c>
      <c r="G16" s="14">
        <v>2223.5</v>
      </c>
    </row>
    <row r="17" spans="1:7" ht="22.5" x14ac:dyDescent="0.2">
      <c r="A17" s="12" t="s">
        <v>15</v>
      </c>
      <c r="B17" s="13" t="s">
        <v>259</v>
      </c>
      <c r="C17" s="12" t="s">
        <v>13</v>
      </c>
      <c r="D17" s="12" t="s">
        <v>14</v>
      </c>
      <c r="E17" s="13" t="s">
        <v>10</v>
      </c>
      <c r="F17" s="13" t="s">
        <v>16</v>
      </c>
      <c r="G17" s="14">
        <v>350</v>
      </c>
    </row>
    <row r="18" spans="1:7" ht="22.5" x14ac:dyDescent="0.2">
      <c r="A18" s="12" t="s">
        <v>11</v>
      </c>
      <c r="B18" s="13" t="s">
        <v>259</v>
      </c>
      <c r="C18" s="12" t="s">
        <v>13</v>
      </c>
      <c r="D18" s="12" t="s">
        <v>14</v>
      </c>
      <c r="E18" s="13" t="s">
        <v>18</v>
      </c>
      <c r="F18" s="13" t="s">
        <v>12</v>
      </c>
      <c r="G18" s="14">
        <v>140</v>
      </c>
    </row>
    <row r="19" spans="1:7" ht="22.5" x14ac:dyDescent="0.2">
      <c r="A19" s="12" t="s">
        <v>11</v>
      </c>
      <c r="B19" s="13" t="s">
        <v>259</v>
      </c>
      <c r="C19" s="12" t="s">
        <v>13</v>
      </c>
      <c r="D19" s="12" t="s">
        <v>14</v>
      </c>
      <c r="E19" s="13" t="s">
        <v>20</v>
      </c>
      <c r="F19" s="13" t="s">
        <v>12</v>
      </c>
      <c r="G19" s="14">
        <v>3.5</v>
      </c>
    </row>
    <row r="20" spans="1:7" ht="56.25" x14ac:dyDescent="0.2">
      <c r="A20" s="12" t="s">
        <v>26</v>
      </c>
      <c r="B20" s="13" t="s">
        <v>259</v>
      </c>
      <c r="C20" s="12" t="s">
        <v>13</v>
      </c>
      <c r="D20" s="12" t="s">
        <v>14</v>
      </c>
      <c r="E20" s="13" t="s">
        <v>25</v>
      </c>
      <c r="F20" s="13" t="s">
        <v>27</v>
      </c>
      <c r="G20" s="14">
        <v>9758</v>
      </c>
    </row>
    <row r="21" spans="1:7" ht="56.25" x14ac:dyDescent="0.2">
      <c r="A21" s="12" t="s">
        <v>26</v>
      </c>
      <c r="B21" s="13" t="s">
        <v>259</v>
      </c>
      <c r="C21" s="12" t="s">
        <v>13</v>
      </c>
      <c r="D21" s="12" t="s">
        <v>14</v>
      </c>
      <c r="E21" s="13" t="s">
        <v>29</v>
      </c>
      <c r="F21" s="13" t="s">
        <v>27</v>
      </c>
      <c r="G21" s="14">
        <v>1831.8</v>
      </c>
    </row>
    <row r="22" spans="1:7" ht="56.25" x14ac:dyDescent="0.2">
      <c r="A22" s="12" t="s">
        <v>26</v>
      </c>
      <c r="B22" s="13" t="s">
        <v>259</v>
      </c>
      <c r="C22" s="12" t="s">
        <v>13</v>
      </c>
      <c r="D22" s="12" t="s">
        <v>14</v>
      </c>
      <c r="E22" s="13" t="s">
        <v>32</v>
      </c>
      <c r="F22" s="13" t="s">
        <v>27</v>
      </c>
      <c r="G22" s="14">
        <v>1680.5</v>
      </c>
    </row>
    <row r="23" spans="1:7" ht="33.75" x14ac:dyDescent="0.2">
      <c r="A23" s="8" t="s">
        <v>258</v>
      </c>
      <c r="B23" s="9" t="s">
        <v>259</v>
      </c>
      <c r="C23" s="10" t="s">
        <v>13</v>
      </c>
      <c r="D23" s="10" t="s">
        <v>49</v>
      </c>
      <c r="E23" s="9"/>
      <c r="F23" s="9"/>
      <c r="G23" s="11">
        <v>254.2</v>
      </c>
    </row>
    <row r="24" spans="1:7" ht="22.5" x14ac:dyDescent="0.2">
      <c r="A24" s="12" t="s">
        <v>44</v>
      </c>
      <c r="B24" s="13" t="s">
        <v>259</v>
      </c>
      <c r="C24" s="12" t="s">
        <v>13</v>
      </c>
      <c r="D24" s="12" t="s">
        <v>49</v>
      </c>
      <c r="E24" s="13" t="s">
        <v>48</v>
      </c>
      <c r="F24" s="13" t="s">
        <v>45</v>
      </c>
      <c r="G24" s="14">
        <v>115.5</v>
      </c>
    </row>
    <row r="25" spans="1:7" ht="22.5" x14ac:dyDescent="0.2">
      <c r="A25" s="12" t="s">
        <v>44</v>
      </c>
      <c r="B25" s="13" t="s">
        <v>259</v>
      </c>
      <c r="C25" s="12" t="s">
        <v>13</v>
      </c>
      <c r="D25" s="12" t="s">
        <v>49</v>
      </c>
      <c r="E25" s="13" t="s">
        <v>53</v>
      </c>
      <c r="F25" s="13" t="s">
        <v>45</v>
      </c>
      <c r="G25" s="14">
        <v>36</v>
      </c>
    </row>
    <row r="26" spans="1:7" ht="22.5" x14ac:dyDescent="0.2">
      <c r="A26" s="12" t="s">
        <v>44</v>
      </c>
      <c r="B26" s="13" t="s">
        <v>259</v>
      </c>
      <c r="C26" s="12" t="s">
        <v>13</v>
      </c>
      <c r="D26" s="12" t="s">
        <v>49</v>
      </c>
      <c r="E26" s="13" t="s">
        <v>58</v>
      </c>
      <c r="F26" s="13" t="s">
        <v>45</v>
      </c>
      <c r="G26" s="14">
        <v>102.7</v>
      </c>
    </row>
    <row r="27" spans="1:7" ht="33.75" x14ac:dyDescent="0.2">
      <c r="A27" s="8" t="s">
        <v>258</v>
      </c>
      <c r="B27" s="9" t="s">
        <v>259</v>
      </c>
      <c r="C27" s="10" t="s">
        <v>13</v>
      </c>
      <c r="D27" s="10" t="s">
        <v>68</v>
      </c>
      <c r="E27" s="9"/>
      <c r="F27" s="9"/>
      <c r="G27" s="11">
        <v>200</v>
      </c>
    </row>
    <row r="28" spans="1:7" ht="22.5" x14ac:dyDescent="0.2">
      <c r="A28" s="12" t="s">
        <v>15</v>
      </c>
      <c r="B28" s="13" t="s">
        <v>259</v>
      </c>
      <c r="C28" s="12" t="s">
        <v>13</v>
      </c>
      <c r="D28" s="12" t="s">
        <v>68</v>
      </c>
      <c r="E28" s="13" t="s">
        <v>67</v>
      </c>
      <c r="F28" s="13" t="s">
        <v>16</v>
      </c>
      <c r="G28" s="14">
        <v>200</v>
      </c>
    </row>
    <row r="29" spans="1:7" ht="33.75" x14ac:dyDescent="0.2">
      <c r="A29" s="8" t="s">
        <v>258</v>
      </c>
      <c r="B29" s="9" t="s">
        <v>259</v>
      </c>
      <c r="C29" s="10" t="s">
        <v>13</v>
      </c>
      <c r="D29" s="10" t="s">
        <v>61</v>
      </c>
      <c r="E29" s="9"/>
      <c r="F29" s="9"/>
      <c r="G29" s="11">
        <v>705.2</v>
      </c>
    </row>
    <row r="30" spans="1:7" ht="22.5" x14ac:dyDescent="0.2">
      <c r="A30" s="12" t="s">
        <v>15</v>
      </c>
      <c r="B30" s="13" t="s">
        <v>259</v>
      </c>
      <c r="C30" s="12" t="s">
        <v>13</v>
      </c>
      <c r="D30" s="12" t="s">
        <v>61</v>
      </c>
      <c r="E30" s="13" t="s">
        <v>60</v>
      </c>
      <c r="F30" s="13" t="s">
        <v>16</v>
      </c>
      <c r="G30" s="14">
        <v>450</v>
      </c>
    </row>
    <row r="31" spans="1:7" ht="22.5" x14ac:dyDescent="0.2">
      <c r="A31" s="12" t="s">
        <v>11</v>
      </c>
      <c r="B31" s="13" t="s">
        <v>259</v>
      </c>
      <c r="C31" s="12" t="s">
        <v>13</v>
      </c>
      <c r="D31" s="12" t="s">
        <v>61</v>
      </c>
      <c r="E31" s="13" t="s">
        <v>63</v>
      </c>
      <c r="F31" s="13" t="s">
        <v>12</v>
      </c>
      <c r="G31" s="14">
        <v>167.1</v>
      </c>
    </row>
    <row r="32" spans="1:7" ht="22.5" x14ac:dyDescent="0.2">
      <c r="A32" s="12" t="s">
        <v>11</v>
      </c>
      <c r="B32" s="13" t="s">
        <v>259</v>
      </c>
      <c r="C32" s="12" t="s">
        <v>13</v>
      </c>
      <c r="D32" s="12" t="s">
        <v>61</v>
      </c>
      <c r="E32" s="13" t="s">
        <v>70</v>
      </c>
      <c r="F32" s="13" t="s">
        <v>12</v>
      </c>
      <c r="G32" s="14">
        <v>0</v>
      </c>
    </row>
    <row r="33" spans="1:7" ht="22.5" x14ac:dyDescent="0.2">
      <c r="A33" s="12" t="s">
        <v>11</v>
      </c>
      <c r="B33" s="13" t="s">
        <v>259</v>
      </c>
      <c r="C33" s="12" t="s">
        <v>13</v>
      </c>
      <c r="D33" s="12" t="s">
        <v>61</v>
      </c>
      <c r="E33" s="13" t="s">
        <v>72</v>
      </c>
      <c r="F33" s="13" t="s">
        <v>12</v>
      </c>
      <c r="G33" s="14">
        <v>35.6</v>
      </c>
    </row>
    <row r="34" spans="1:7" ht="22.5" x14ac:dyDescent="0.2">
      <c r="A34" s="12" t="s">
        <v>75</v>
      </c>
      <c r="B34" s="13" t="s">
        <v>259</v>
      </c>
      <c r="C34" s="12" t="s">
        <v>13</v>
      </c>
      <c r="D34" s="12" t="s">
        <v>61</v>
      </c>
      <c r="E34" s="13" t="s">
        <v>74</v>
      </c>
      <c r="F34" s="13" t="s">
        <v>76</v>
      </c>
      <c r="G34" s="14">
        <v>52.5</v>
      </c>
    </row>
    <row r="35" spans="1:7" ht="33.75" x14ac:dyDescent="0.2">
      <c r="A35" s="8" t="s">
        <v>258</v>
      </c>
      <c r="B35" s="9" t="s">
        <v>259</v>
      </c>
      <c r="C35" s="10" t="s">
        <v>56</v>
      </c>
      <c r="D35" s="10"/>
      <c r="E35" s="9"/>
      <c r="F35" s="9"/>
      <c r="G35" s="11">
        <v>289.60000000000002</v>
      </c>
    </row>
    <row r="36" spans="1:7" ht="33.75" x14ac:dyDescent="0.2">
      <c r="A36" s="8" t="s">
        <v>258</v>
      </c>
      <c r="B36" s="9" t="s">
        <v>259</v>
      </c>
      <c r="C36" s="10" t="s">
        <v>56</v>
      </c>
      <c r="D36" s="10" t="s">
        <v>35</v>
      </c>
      <c r="E36" s="9"/>
      <c r="F36" s="9"/>
      <c r="G36" s="11">
        <v>289.60000000000002</v>
      </c>
    </row>
    <row r="37" spans="1:7" ht="56.25" x14ac:dyDescent="0.2">
      <c r="A37" s="12" t="s">
        <v>26</v>
      </c>
      <c r="B37" s="13" t="s">
        <v>259</v>
      </c>
      <c r="C37" s="12" t="s">
        <v>56</v>
      </c>
      <c r="D37" s="12" t="s">
        <v>35</v>
      </c>
      <c r="E37" s="13" t="s">
        <v>81</v>
      </c>
      <c r="F37" s="13" t="s">
        <v>27</v>
      </c>
      <c r="G37" s="14">
        <v>289.60000000000002</v>
      </c>
    </row>
    <row r="38" spans="1:7" ht="33.75" x14ac:dyDescent="0.2">
      <c r="A38" s="8" t="s">
        <v>258</v>
      </c>
      <c r="B38" s="9" t="s">
        <v>259</v>
      </c>
      <c r="C38" s="10" t="s">
        <v>35</v>
      </c>
      <c r="D38" s="10"/>
      <c r="E38" s="9"/>
      <c r="F38" s="9"/>
      <c r="G38" s="11">
        <v>100</v>
      </c>
    </row>
    <row r="39" spans="1:7" ht="33.75" x14ac:dyDescent="0.2">
      <c r="A39" s="8" t="s">
        <v>258</v>
      </c>
      <c r="B39" s="9" t="s">
        <v>259</v>
      </c>
      <c r="C39" s="10" t="s">
        <v>35</v>
      </c>
      <c r="D39" s="10" t="s">
        <v>162</v>
      </c>
      <c r="E39" s="9"/>
      <c r="F39" s="9"/>
      <c r="G39" s="11">
        <v>100</v>
      </c>
    </row>
    <row r="40" spans="1:7" ht="22.5" x14ac:dyDescent="0.2">
      <c r="A40" s="12" t="s">
        <v>11</v>
      </c>
      <c r="B40" s="13" t="s">
        <v>259</v>
      </c>
      <c r="C40" s="12" t="s">
        <v>35</v>
      </c>
      <c r="D40" s="12" t="s">
        <v>162</v>
      </c>
      <c r="E40" s="13" t="s">
        <v>161</v>
      </c>
      <c r="F40" s="13" t="s">
        <v>12</v>
      </c>
      <c r="G40" s="14">
        <v>100</v>
      </c>
    </row>
    <row r="41" spans="1:7" ht="33.75" x14ac:dyDescent="0.2">
      <c r="A41" s="8" t="s">
        <v>258</v>
      </c>
      <c r="B41" s="9" t="s">
        <v>259</v>
      </c>
      <c r="C41" s="10" t="s">
        <v>14</v>
      </c>
      <c r="D41" s="10"/>
      <c r="E41" s="9"/>
      <c r="F41" s="9"/>
      <c r="G41" s="11">
        <f>G44+G50</f>
        <v>16050.6</v>
      </c>
    </row>
    <row r="42" spans="1:7" ht="33.75" x14ac:dyDescent="0.2">
      <c r="A42" s="8" t="s">
        <v>258</v>
      </c>
      <c r="B42" s="9" t="s">
        <v>259</v>
      </c>
      <c r="C42" s="10" t="s">
        <v>14</v>
      </c>
      <c r="D42" s="10" t="s">
        <v>46</v>
      </c>
      <c r="E42" s="9"/>
      <c r="F42" s="9"/>
      <c r="G42" s="11">
        <f>G43</f>
        <v>0</v>
      </c>
    </row>
    <row r="43" spans="1:7" ht="22.5" x14ac:dyDescent="0.2">
      <c r="A43" s="12" t="s">
        <v>11</v>
      </c>
      <c r="B43" s="13" t="s">
        <v>259</v>
      </c>
      <c r="C43" s="12" t="s">
        <v>14</v>
      </c>
      <c r="D43" s="12" t="s">
        <v>46</v>
      </c>
      <c r="E43" s="13" t="s">
        <v>104</v>
      </c>
      <c r="F43" s="13" t="s">
        <v>12</v>
      </c>
      <c r="G43" s="14">
        <v>0</v>
      </c>
    </row>
    <row r="44" spans="1:7" ht="33.75" x14ac:dyDescent="0.2">
      <c r="A44" s="8" t="s">
        <v>258</v>
      </c>
      <c r="B44" s="9" t="s">
        <v>259</v>
      </c>
      <c r="C44" s="10" t="s">
        <v>14</v>
      </c>
      <c r="D44" s="10" t="s">
        <v>145</v>
      </c>
      <c r="E44" s="9"/>
      <c r="F44" s="9"/>
      <c r="G44" s="11">
        <f>G45+G46+G47+G48+G49</f>
        <v>15710.6</v>
      </c>
    </row>
    <row r="45" spans="1:7" ht="22.5" x14ac:dyDescent="0.2">
      <c r="A45" s="12" t="s">
        <v>11</v>
      </c>
      <c r="B45" s="13" t="s">
        <v>259</v>
      </c>
      <c r="C45" s="12" t="s">
        <v>14</v>
      </c>
      <c r="D45" s="12" t="s">
        <v>145</v>
      </c>
      <c r="E45" s="13" t="s">
        <v>144</v>
      </c>
      <c r="F45" s="13" t="s">
        <v>12</v>
      </c>
      <c r="G45" s="14">
        <v>1030.9000000000001</v>
      </c>
    </row>
    <row r="46" spans="1:7" ht="22.5" x14ac:dyDescent="0.2">
      <c r="A46" s="12" t="s">
        <v>11</v>
      </c>
      <c r="B46" s="13" t="s">
        <v>259</v>
      </c>
      <c r="C46" s="12" t="s">
        <v>14</v>
      </c>
      <c r="D46" s="12" t="s">
        <v>145</v>
      </c>
      <c r="E46" s="13" t="s">
        <v>147</v>
      </c>
      <c r="F46" s="13" t="s">
        <v>12</v>
      </c>
      <c r="G46" s="14">
        <v>2900</v>
      </c>
    </row>
    <row r="47" spans="1:7" ht="22.5" x14ac:dyDescent="0.2">
      <c r="A47" s="12" t="s">
        <v>11</v>
      </c>
      <c r="B47" s="13" t="s">
        <v>259</v>
      </c>
      <c r="C47" s="12" t="s">
        <v>14</v>
      </c>
      <c r="D47" s="12" t="s">
        <v>145</v>
      </c>
      <c r="E47" s="13" t="s">
        <v>149</v>
      </c>
      <c r="F47" s="13" t="s">
        <v>12</v>
      </c>
      <c r="G47" s="14">
        <v>1219.2</v>
      </c>
    </row>
    <row r="48" spans="1:7" ht="22.5" x14ac:dyDescent="0.2">
      <c r="A48" s="12" t="s">
        <v>11</v>
      </c>
      <c r="B48" s="13" t="s">
        <v>259</v>
      </c>
      <c r="C48" s="12" t="s">
        <v>14</v>
      </c>
      <c r="D48" s="12" t="s">
        <v>145</v>
      </c>
      <c r="E48" s="13" t="s">
        <v>151</v>
      </c>
      <c r="F48" s="13" t="s">
        <v>12</v>
      </c>
      <c r="G48" s="14">
        <v>887.9</v>
      </c>
    </row>
    <row r="49" spans="1:7" ht="22.5" x14ac:dyDescent="0.2">
      <c r="A49" s="12" t="s">
        <v>11</v>
      </c>
      <c r="B49" s="13" t="s">
        <v>259</v>
      </c>
      <c r="C49" s="12" t="s">
        <v>14</v>
      </c>
      <c r="D49" s="12" t="s">
        <v>145</v>
      </c>
      <c r="E49" s="13" t="s">
        <v>168</v>
      </c>
      <c r="F49" s="13" t="s">
        <v>12</v>
      </c>
      <c r="G49" s="14">
        <v>9672.6</v>
      </c>
    </row>
    <row r="50" spans="1:7" ht="33.75" x14ac:dyDescent="0.2">
      <c r="A50" s="8" t="s">
        <v>258</v>
      </c>
      <c r="B50" s="9" t="s">
        <v>259</v>
      </c>
      <c r="C50" s="10" t="s">
        <v>14</v>
      </c>
      <c r="D50" s="10" t="s">
        <v>102</v>
      </c>
      <c r="E50" s="9"/>
      <c r="F50" s="9"/>
      <c r="G50" s="11">
        <f>G51+G52</f>
        <v>340</v>
      </c>
    </row>
    <row r="51" spans="1:7" ht="22.5" x14ac:dyDescent="0.2">
      <c r="A51" s="12" t="s">
        <v>11</v>
      </c>
      <c r="B51" s="13" t="s">
        <v>259</v>
      </c>
      <c r="C51" s="12" t="s">
        <v>14</v>
      </c>
      <c r="D51" s="12" t="s">
        <v>102</v>
      </c>
      <c r="E51" s="13" t="s">
        <v>101</v>
      </c>
      <c r="F51" s="13" t="s">
        <v>12</v>
      </c>
      <c r="G51" s="14">
        <v>20</v>
      </c>
    </row>
    <row r="52" spans="1:7" ht="22.5" x14ac:dyDescent="0.2">
      <c r="A52" s="12" t="s">
        <v>11</v>
      </c>
      <c r="B52" s="13" t="s">
        <v>259</v>
      </c>
      <c r="C52" s="12" t="s">
        <v>14</v>
      </c>
      <c r="D52" s="12" t="s">
        <v>102</v>
      </c>
      <c r="E52" s="13" t="s">
        <v>104</v>
      </c>
      <c r="F52" s="13" t="s">
        <v>12</v>
      </c>
      <c r="G52" s="14">
        <v>320</v>
      </c>
    </row>
    <row r="53" spans="1:7" ht="33.75" x14ac:dyDescent="0.2">
      <c r="A53" s="8" t="s">
        <v>258</v>
      </c>
      <c r="B53" s="9" t="s">
        <v>259</v>
      </c>
      <c r="C53" s="10" t="s">
        <v>46</v>
      </c>
      <c r="D53" s="10"/>
      <c r="E53" s="9"/>
      <c r="F53" s="9"/>
      <c r="G53" s="11">
        <f>G54+G62+G65</f>
        <v>21693.4</v>
      </c>
    </row>
    <row r="54" spans="1:7" ht="33.75" x14ac:dyDescent="0.2">
      <c r="A54" s="8" t="s">
        <v>258</v>
      </c>
      <c r="B54" s="9" t="s">
        <v>259</v>
      </c>
      <c r="C54" s="10" t="s">
        <v>46</v>
      </c>
      <c r="D54" s="10" t="s">
        <v>13</v>
      </c>
      <c r="E54" s="9"/>
      <c r="F54" s="9"/>
      <c r="G54" s="11">
        <f>G55+G56+G57+G58+G59+G60+G61</f>
        <v>3777.6</v>
      </c>
    </row>
    <row r="55" spans="1:7" ht="22.5" x14ac:dyDescent="0.2">
      <c r="A55" s="12" t="s">
        <v>44</v>
      </c>
      <c r="B55" s="13" t="s">
        <v>259</v>
      </c>
      <c r="C55" s="12" t="s">
        <v>46</v>
      </c>
      <c r="D55" s="12" t="s">
        <v>13</v>
      </c>
      <c r="E55" s="13" t="s">
        <v>43</v>
      </c>
      <c r="F55" s="13" t="s">
        <v>45</v>
      </c>
      <c r="G55" s="14">
        <v>144</v>
      </c>
    </row>
    <row r="56" spans="1:7" ht="22.5" x14ac:dyDescent="0.2">
      <c r="A56" s="12" t="s">
        <v>44</v>
      </c>
      <c r="B56" s="13" t="s">
        <v>259</v>
      </c>
      <c r="C56" s="12" t="s">
        <v>46</v>
      </c>
      <c r="D56" s="12" t="s">
        <v>13</v>
      </c>
      <c r="E56" s="13" t="s">
        <v>51</v>
      </c>
      <c r="F56" s="13" t="s">
        <v>45</v>
      </c>
      <c r="G56" s="14">
        <v>32.6</v>
      </c>
    </row>
    <row r="57" spans="1:7" ht="22.5" x14ac:dyDescent="0.2">
      <c r="A57" s="12" t="s">
        <v>92</v>
      </c>
      <c r="B57" s="13" t="s">
        <v>259</v>
      </c>
      <c r="C57" s="12" t="s">
        <v>46</v>
      </c>
      <c r="D57" s="12" t="s">
        <v>13</v>
      </c>
      <c r="E57" s="13" t="s">
        <v>91</v>
      </c>
      <c r="F57" s="13" t="s">
        <v>93</v>
      </c>
      <c r="G57" s="14">
        <v>705.4</v>
      </c>
    </row>
    <row r="58" spans="1:7" ht="22.5" x14ac:dyDescent="0.2">
      <c r="A58" s="12" t="s">
        <v>92</v>
      </c>
      <c r="B58" s="13" t="s">
        <v>259</v>
      </c>
      <c r="C58" s="12" t="s">
        <v>46</v>
      </c>
      <c r="D58" s="12" t="s">
        <v>13</v>
      </c>
      <c r="E58" s="13" t="s">
        <v>94</v>
      </c>
      <c r="F58" s="13" t="s">
        <v>93</v>
      </c>
      <c r="G58" s="14">
        <v>729.1</v>
      </c>
    </row>
    <row r="59" spans="1:7" ht="22.5" x14ac:dyDescent="0.2">
      <c r="A59" s="12" t="s">
        <v>92</v>
      </c>
      <c r="B59" s="13" t="s">
        <v>259</v>
      </c>
      <c r="C59" s="12" t="s">
        <v>46</v>
      </c>
      <c r="D59" s="12" t="s">
        <v>13</v>
      </c>
      <c r="E59" s="13" t="s">
        <v>95</v>
      </c>
      <c r="F59" s="13" t="s">
        <v>93</v>
      </c>
      <c r="G59" s="14">
        <v>878.5</v>
      </c>
    </row>
    <row r="60" spans="1:7" ht="22.5" x14ac:dyDescent="0.2">
      <c r="A60" s="12" t="s">
        <v>11</v>
      </c>
      <c r="B60" s="13" t="s">
        <v>259</v>
      </c>
      <c r="C60" s="12" t="s">
        <v>46</v>
      </c>
      <c r="D60" s="12" t="s">
        <v>13</v>
      </c>
      <c r="E60" s="13" t="s">
        <v>108</v>
      </c>
      <c r="F60" s="13" t="s">
        <v>12</v>
      </c>
      <c r="G60" s="14">
        <v>988</v>
      </c>
    </row>
    <row r="61" spans="1:7" ht="22.5" x14ac:dyDescent="0.2">
      <c r="A61" s="12" t="s">
        <v>11</v>
      </c>
      <c r="B61" s="13" t="s">
        <v>259</v>
      </c>
      <c r="C61" s="12" t="s">
        <v>46</v>
      </c>
      <c r="D61" s="12" t="s">
        <v>13</v>
      </c>
      <c r="E61" s="13" t="s">
        <v>110</v>
      </c>
      <c r="F61" s="13" t="s">
        <v>12</v>
      </c>
      <c r="G61" s="14">
        <v>300</v>
      </c>
    </row>
    <row r="62" spans="1:7" ht="33.75" x14ac:dyDescent="0.2">
      <c r="A62" s="8" t="s">
        <v>258</v>
      </c>
      <c r="B62" s="9" t="s">
        <v>259</v>
      </c>
      <c r="C62" s="10" t="s">
        <v>46</v>
      </c>
      <c r="D62" s="10" t="s">
        <v>56</v>
      </c>
      <c r="E62" s="9"/>
      <c r="F62" s="9"/>
      <c r="G62" s="11">
        <v>221.2</v>
      </c>
    </row>
    <row r="63" spans="1:7" ht="22.5" x14ac:dyDescent="0.2">
      <c r="A63" s="12" t="s">
        <v>44</v>
      </c>
      <c r="B63" s="13" t="s">
        <v>259</v>
      </c>
      <c r="C63" s="12" t="s">
        <v>46</v>
      </c>
      <c r="D63" s="12" t="s">
        <v>56</v>
      </c>
      <c r="E63" s="13" t="s">
        <v>55</v>
      </c>
      <c r="F63" s="13" t="s">
        <v>45</v>
      </c>
      <c r="G63" s="14">
        <v>121.2</v>
      </c>
    </row>
    <row r="64" spans="1:7" ht="22.5" x14ac:dyDescent="0.2">
      <c r="A64" s="12" t="s">
        <v>11</v>
      </c>
      <c r="B64" s="13" t="s">
        <v>259</v>
      </c>
      <c r="C64" s="12" t="s">
        <v>46</v>
      </c>
      <c r="D64" s="12" t="s">
        <v>56</v>
      </c>
      <c r="E64" s="13" t="s">
        <v>108</v>
      </c>
      <c r="F64" s="13" t="s">
        <v>12</v>
      </c>
      <c r="G64" s="14">
        <v>100</v>
      </c>
    </row>
    <row r="65" spans="1:7" ht="33.75" x14ac:dyDescent="0.2">
      <c r="A65" s="8" t="s">
        <v>258</v>
      </c>
      <c r="B65" s="9" t="s">
        <v>259</v>
      </c>
      <c r="C65" s="10" t="s">
        <v>46</v>
      </c>
      <c r="D65" s="10" t="s">
        <v>35</v>
      </c>
      <c r="E65" s="9"/>
      <c r="F65" s="9"/>
      <c r="G65" s="11">
        <f>G66+G67+G68+G69+G70+G72+G73+G74+G75+G71</f>
        <v>17694.600000000002</v>
      </c>
    </row>
    <row r="66" spans="1:7" ht="22.5" x14ac:dyDescent="0.2">
      <c r="A66" s="12" t="s">
        <v>11</v>
      </c>
      <c r="B66" s="13" t="s">
        <v>259</v>
      </c>
      <c r="C66" s="12" t="s">
        <v>46</v>
      </c>
      <c r="D66" s="12" t="s">
        <v>35</v>
      </c>
      <c r="E66" s="13" t="s">
        <v>108</v>
      </c>
      <c r="F66" s="13" t="s">
        <v>12</v>
      </c>
      <c r="G66" s="14">
        <v>442.2</v>
      </c>
    </row>
    <row r="67" spans="1:7" ht="22.5" x14ac:dyDescent="0.2">
      <c r="A67" s="12" t="s">
        <v>11</v>
      </c>
      <c r="B67" s="13" t="s">
        <v>259</v>
      </c>
      <c r="C67" s="12" t="s">
        <v>46</v>
      </c>
      <c r="D67" s="12" t="s">
        <v>35</v>
      </c>
      <c r="E67" s="13" t="s">
        <v>112</v>
      </c>
      <c r="F67" s="13" t="s">
        <v>12</v>
      </c>
      <c r="G67" s="14">
        <v>8300</v>
      </c>
    </row>
    <row r="68" spans="1:7" ht="22.5" x14ac:dyDescent="0.2">
      <c r="A68" s="12" t="s">
        <v>15</v>
      </c>
      <c r="B68" s="13" t="s">
        <v>259</v>
      </c>
      <c r="C68" s="12" t="s">
        <v>46</v>
      </c>
      <c r="D68" s="12" t="s">
        <v>35</v>
      </c>
      <c r="E68" s="13" t="s">
        <v>112</v>
      </c>
      <c r="F68" s="13" t="s">
        <v>16</v>
      </c>
      <c r="G68" s="14">
        <v>500</v>
      </c>
    </row>
    <row r="69" spans="1:7" ht="22.5" x14ac:dyDescent="0.2">
      <c r="A69" s="12" t="s">
        <v>11</v>
      </c>
      <c r="B69" s="13" t="s">
        <v>259</v>
      </c>
      <c r="C69" s="12" t="s">
        <v>46</v>
      </c>
      <c r="D69" s="12" t="s">
        <v>35</v>
      </c>
      <c r="E69" s="13" t="s">
        <v>114</v>
      </c>
      <c r="F69" s="13" t="s">
        <v>12</v>
      </c>
      <c r="G69" s="14">
        <v>60</v>
      </c>
    </row>
    <row r="70" spans="1:7" ht="22.5" x14ac:dyDescent="0.2">
      <c r="A70" s="12" t="s">
        <v>11</v>
      </c>
      <c r="B70" s="13" t="s">
        <v>259</v>
      </c>
      <c r="C70" s="12" t="s">
        <v>46</v>
      </c>
      <c r="D70" s="12" t="s">
        <v>35</v>
      </c>
      <c r="E70" s="13" t="s">
        <v>116</v>
      </c>
      <c r="F70" s="13" t="s">
        <v>12</v>
      </c>
      <c r="G70" s="14">
        <v>3568.8</v>
      </c>
    </row>
    <row r="71" spans="1:7" ht="22.5" x14ac:dyDescent="0.2">
      <c r="A71" s="12" t="s">
        <v>11</v>
      </c>
      <c r="B71" s="13" t="s">
        <v>259</v>
      </c>
      <c r="C71" s="12" t="s">
        <v>46</v>
      </c>
      <c r="D71" s="12" t="s">
        <v>35</v>
      </c>
      <c r="E71" s="13" t="s">
        <v>116</v>
      </c>
      <c r="F71" s="13" t="s">
        <v>16</v>
      </c>
      <c r="G71" s="14">
        <v>19.899999999999999</v>
      </c>
    </row>
    <row r="72" spans="1:7" ht="22.5" x14ac:dyDescent="0.2">
      <c r="A72" s="12" t="s">
        <v>11</v>
      </c>
      <c r="B72" s="13" t="s">
        <v>259</v>
      </c>
      <c r="C72" s="12" t="s">
        <v>46</v>
      </c>
      <c r="D72" s="12" t="s">
        <v>35</v>
      </c>
      <c r="E72" s="13" t="s">
        <v>118</v>
      </c>
      <c r="F72" s="13" t="s">
        <v>12</v>
      </c>
      <c r="G72" s="14">
        <v>130</v>
      </c>
    </row>
    <row r="73" spans="1:7" ht="22.5" x14ac:dyDescent="0.2">
      <c r="A73" s="12" t="s">
        <v>11</v>
      </c>
      <c r="B73" s="13" t="s">
        <v>259</v>
      </c>
      <c r="C73" s="12" t="s">
        <v>46</v>
      </c>
      <c r="D73" s="12" t="s">
        <v>35</v>
      </c>
      <c r="E73" s="13" t="s">
        <v>120</v>
      </c>
      <c r="F73" s="13" t="s">
        <v>12</v>
      </c>
      <c r="G73" s="14">
        <v>1263.2</v>
      </c>
    </row>
    <row r="74" spans="1:7" ht="22.5" x14ac:dyDescent="0.2">
      <c r="A74" s="12" t="s">
        <v>11</v>
      </c>
      <c r="B74" s="13" t="s">
        <v>259</v>
      </c>
      <c r="C74" s="12" t="s">
        <v>46</v>
      </c>
      <c r="D74" s="12" t="s">
        <v>35</v>
      </c>
      <c r="E74" s="13" t="s">
        <v>172</v>
      </c>
      <c r="F74" s="13" t="s">
        <v>12</v>
      </c>
      <c r="G74" s="14">
        <v>3399.2</v>
      </c>
    </row>
    <row r="75" spans="1:7" ht="22.5" x14ac:dyDescent="0.2">
      <c r="A75" s="12" t="s">
        <v>11</v>
      </c>
      <c r="B75" s="13" t="s">
        <v>259</v>
      </c>
      <c r="C75" s="12" t="s">
        <v>46</v>
      </c>
      <c r="D75" s="12" t="s">
        <v>35</v>
      </c>
      <c r="E75" s="13" t="s">
        <v>179</v>
      </c>
      <c r="F75" s="13" t="s">
        <v>12</v>
      </c>
      <c r="G75" s="14">
        <v>11.3</v>
      </c>
    </row>
    <row r="76" spans="1:7" ht="33.75" x14ac:dyDescent="0.2">
      <c r="A76" s="8" t="s">
        <v>258</v>
      </c>
      <c r="B76" s="9" t="s">
        <v>259</v>
      </c>
      <c r="C76" s="10" t="s">
        <v>49</v>
      </c>
      <c r="D76" s="10"/>
      <c r="E76" s="9"/>
      <c r="F76" s="9"/>
      <c r="G76" s="11">
        <f>G77</f>
        <v>100</v>
      </c>
    </row>
    <row r="77" spans="1:7" ht="33.75" x14ac:dyDescent="0.2">
      <c r="A77" s="8" t="s">
        <v>258</v>
      </c>
      <c r="B77" s="9" t="s">
        <v>259</v>
      </c>
      <c r="C77" s="10" t="s">
        <v>49</v>
      </c>
      <c r="D77" s="10" t="s">
        <v>46</v>
      </c>
      <c r="E77" s="9"/>
      <c r="F77" s="9"/>
      <c r="G77" s="11">
        <v>100</v>
      </c>
    </row>
    <row r="78" spans="1:7" ht="22.5" x14ac:dyDescent="0.2">
      <c r="A78" s="12" t="s">
        <v>11</v>
      </c>
      <c r="B78" s="13" t="s">
        <v>259</v>
      </c>
      <c r="C78" s="12" t="s">
        <v>49</v>
      </c>
      <c r="D78" s="12" t="s">
        <v>46</v>
      </c>
      <c r="E78" s="13" t="s">
        <v>155</v>
      </c>
      <c r="F78" s="13" t="s">
        <v>12</v>
      </c>
      <c r="G78" s="14">
        <v>100</v>
      </c>
    </row>
    <row r="79" spans="1:7" ht="22.5" x14ac:dyDescent="0.2">
      <c r="A79" s="12" t="s">
        <v>11</v>
      </c>
      <c r="B79" s="13" t="s">
        <v>259</v>
      </c>
      <c r="C79" s="12" t="s">
        <v>49</v>
      </c>
      <c r="D79" s="12" t="s">
        <v>46</v>
      </c>
      <c r="E79" s="13" t="s">
        <v>157</v>
      </c>
      <c r="F79" s="13" t="s">
        <v>12</v>
      </c>
      <c r="G79" s="14">
        <v>0</v>
      </c>
    </row>
    <row r="80" spans="1:7" ht="33.75" x14ac:dyDescent="0.2">
      <c r="A80" s="8" t="s">
        <v>258</v>
      </c>
      <c r="B80" s="9" t="s">
        <v>259</v>
      </c>
      <c r="C80" s="10" t="s">
        <v>140</v>
      </c>
      <c r="D80" s="10"/>
      <c r="E80" s="9"/>
      <c r="F80" s="9"/>
      <c r="G80" s="11">
        <f>G81</f>
        <v>480.3</v>
      </c>
    </row>
    <row r="81" spans="1:7" ht="33.75" x14ac:dyDescent="0.2">
      <c r="A81" s="8" t="s">
        <v>258</v>
      </c>
      <c r="B81" s="9" t="s">
        <v>259</v>
      </c>
      <c r="C81" s="10" t="s">
        <v>140</v>
      </c>
      <c r="D81" s="10" t="s">
        <v>140</v>
      </c>
      <c r="E81" s="9"/>
      <c r="F81" s="9"/>
      <c r="G81" s="11">
        <f>G82</f>
        <v>480.3</v>
      </c>
    </row>
    <row r="82" spans="1:7" ht="56.25" x14ac:dyDescent="0.2">
      <c r="A82" s="12" t="s">
        <v>26</v>
      </c>
      <c r="B82" s="13" t="s">
        <v>259</v>
      </c>
      <c r="C82" s="12" t="s">
        <v>140</v>
      </c>
      <c r="D82" s="12" t="s">
        <v>140</v>
      </c>
      <c r="E82" s="13" t="s">
        <v>139</v>
      </c>
      <c r="F82" s="13" t="s">
        <v>27</v>
      </c>
      <c r="G82" s="14">
        <v>480.3</v>
      </c>
    </row>
    <row r="83" spans="1:7" ht="33.75" x14ac:dyDescent="0.2">
      <c r="A83" s="8" t="s">
        <v>258</v>
      </c>
      <c r="B83" s="9" t="s">
        <v>259</v>
      </c>
      <c r="C83" s="10" t="s">
        <v>125</v>
      </c>
      <c r="D83" s="10"/>
      <c r="E83" s="9"/>
      <c r="F83" s="9"/>
      <c r="G83" s="11">
        <f>G84</f>
        <v>21210.799999999999</v>
      </c>
    </row>
    <row r="84" spans="1:7" ht="33.75" x14ac:dyDescent="0.2">
      <c r="A84" s="8" t="s">
        <v>258</v>
      </c>
      <c r="B84" s="9" t="s">
        <v>259</v>
      </c>
      <c r="C84" s="10" t="s">
        <v>125</v>
      </c>
      <c r="D84" s="10" t="s">
        <v>13</v>
      </c>
      <c r="E84" s="9"/>
      <c r="F84" s="9"/>
      <c r="G84" s="11">
        <f>G85+G86+G87+G88+G89+G90+G91+G92+G93</f>
        <v>21210.799999999999</v>
      </c>
    </row>
    <row r="85" spans="1:7" ht="56.25" x14ac:dyDescent="0.2">
      <c r="A85" s="12" t="s">
        <v>26</v>
      </c>
      <c r="B85" s="13" t="s">
        <v>259</v>
      </c>
      <c r="C85" s="12" t="s">
        <v>125</v>
      </c>
      <c r="D85" s="12" t="s">
        <v>13</v>
      </c>
      <c r="E85" s="13" t="s">
        <v>124</v>
      </c>
      <c r="F85" s="13" t="s">
        <v>27</v>
      </c>
      <c r="G85" s="14">
        <v>3190</v>
      </c>
    </row>
    <row r="86" spans="1:7" ht="22.5" x14ac:dyDescent="0.2">
      <c r="A86" s="12" t="s">
        <v>11</v>
      </c>
      <c r="B86" s="13" t="s">
        <v>259</v>
      </c>
      <c r="C86" s="12" t="s">
        <v>125</v>
      </c>
      <c r="D86" s="12" t="s">
        <v>13</v>
      </c>
      <c r="E86" s="13" t="s">
        <v>124</v>
      </c>
      <c r="F86" s="13" t="s">
        <v>12</v>
      </c>
      <c r="G86" s="14">
        <v>3678.9</v>
      </c>
    </row>
    <row r="87" spans="1:7" ht="22.5" x14ac:dyDescent="0.2">
      <c r="A87" s="12" t="s">
        <v>15</v>
      </c>
      <c r="B87" s="13" t="s">
        <v>259</v>
      </c>
      <c r="C87" s="12" t="s">
        <v>125</v>
      </c>
      <c r="D87" s="12" t="s">
        <v>13</v>
      </c>
      <c r="E87" s="13" t="s">
        <v>124</v>
      </c>
      <c r="F87" s="13" t="s">
        <v>16</v>
      </c>
      <c r="G87" s="14">
        <v>164</v>
      </c>
    </row>
    <row r="88" spans="1:7" ht="56.25" x14ac:dyDescent="0.2">
      <c r="A88" s="12" t="s">
        <v>26</v>
      </c>
      <c r="B88" s="13" t="s">
        <v>259</v>
      </c>
      <c r="C88" s="12" t="s">
        <v>125</v>
      </c>
      <c r="D88" s="12" t="s">
        <v>13</v>
      </c>
      <c r="E88" s="13" t="s">
        <v>127</v>
      </c>
      <c r="F88" s="13" t="s">
        <v>27</v>
      </c>
      <c r="G88" s="14">
        <v>2275</v>
      </c>
    </row>
    <row r="89" spans="1:7" ht="22.5" x14ac:dyDescent="0.2">
      <c r="A89" s="12" t="s">
        <v>11</v>
      </c>
      <c r="B89" s="13" t="s">
        <v>259</v>
      </c>
      <c r="C89" s="12" t="s">
        <v>125</v>
      </c>
      <c r="D89" s="12" t="s">
        <v>13</v>
      </c>
      <c r="E89" s="13" t="s">
        <v>127</v>
      </c>
      <c r="F89" s="13" t="s">
        <v>12</v>
      </c>
      <c r="G89" s="14">
        <v>95</v>
      </c>
    </row>
    <row r="90" spans="1:7" ht="56.25" x14ac:dyDescent="0.2">
      <c r="A90" s="12" t="s">
        <v>26</v>
      </c>
      <c r="B90" s="13" t="s">
        <v>259</v>
      </c>
      <c r="C90" s="12" t="s">
        <v>125</v>
      </c>
      <c r="D90" s="12" t="s">
        <v>13</v>
      </c>
      <c r="E90" s="13" t="s">
        <v>129</v>
      </c>
      <c r="F90" s="13" t="s">
        <v>27</v>
      </c>
      <c r="G90" s="14">
        <v>1430</v>
      </c>
    </row>
    <row r="91" spans="1:7" ht="56.25" x14ac:dyDescent="0.2">
      <c r="A91" s="12" t="s">
        <v>26</v>
      </c>
      <c r="B91" s="13" t="s">
        <v>259</v>
      </c>
      <c r="C91" s="12" t="s">
        <v>125</v>
      </c>
      <c r="D91" s="12" t="s">
        <v>13</v>
      </c>
      <c r="E91" s="13" t="s">
        <v>131</v>
      </c>
      <c r="F91" s="13" t="s">
        <v>27</v>
      </c>
      <c r="G91" s="14">
        <v>4140</v>
      </c>
    </row>
    <row r="92" spans="1:7" ht="22.5" x14ac:dyDescent="0.2">
      <c r="A92" s="12" t="s">
        <v>11</v>
      </c>
      <c r="B92" s="13" t="s">
        <v>259</v>
      </c>
      <c r="C92" s="12" t="s">
        <v>125</v>
      </c>
      <c r="D92" s="12" t="s">
        <v>13</v>
      </c>
      <c r="E92" s="13" t="s">
        <v>133</v>
      </c>
      <c r="F92" s="13" t="s">
        <v>12</v>
      </c>
      <c r="G92" s="14">
        <v>421.1</v>
      </c>
    </row>
    <row r="93" spans="1:7" ht="22.5" x14ac:dyDescent="0.2">
      <c r="A93" s="12" t="s">
        <v>11</v>
      </c>
      <c r="B93" s="13" t="s">
        <v>259</v>
      </c>
      <c r="C93" s="12" t="s">
        <v>125</v>
      </c>
      <c r="D93" s="12" t="s">
        <v>13</v>
      </c>
      <c r="E93" s="13" t="s">
        <v>175</v>
      </c>
      <c r="F93" s="13" t="s">
        <v>12</v>
      </c>
      <c r="G93" s="14">
        <v>5816.8</v>
      </c>
    </row>
    <row r="94" spans="1:7" ht="33.75" x14ac:dyDescent="0.2">
      <c r="A94" s="8" t="s">
        <v>258</v>
      </c>
      <c r="B94" s="9" t="s">
        <v>259</v>
      </c>
      <c r="C94" s="10" t="s">
        <v>79</v>
      </c>
      <c r="D94" s="10"/>
      <c r="E94" s="9"/>
      <c r="F94" s="9"/>
      <c r="G94" s="11">
        <f>G95</f>
        <v>1273</v>
      </c>
    </row>
    <row r="95" spans="1:7" ht="33.75" x14ac:dyDescent="0.2">
      <c r="A95" s="8" t="s">
        <v>258</v>
      </c>
      <c r="B95" s="9" t="s">
        <v>259</v>
      </c>
      <c r="C95" s="10" t="s">
        <v>79</v>
      </c>
      <c r="D95" s="10" t="s">
        <v>13</v>
      </c>
      <c r="E95" s="9"/>
      <c r="F95" s="9"/>
      <c r="G95" s="11">
        <f>G96</f>
        <v>1273</v>
      </c>
    </row>
    <row r="96" spans="1:7" ht="22.5" x14ac:dyDescent="0.2">
      <c r="A96" s="12" t="s">
        <v>75</v>
      </c>
      <c r="B96" s="13" t="s">
        <v>259</v>
      </c>
      <c r="C96" s="12" t="s">
        <v>79</v>
      </c>
      <c r="D96" s="12" t="s">
        <v>13</v>
      </c>
      <c r="E96" s="13" t="s">
        <v>78</v>
      </c>
      <c r="F96" s="13" t="s">
        <v>76</v>
      </c>
      <c r="G96" s="14">
        <v>1273</v>
      </c>
    </row>
    <row r="97" spans="1:7" ht="33.75" x14ac:dyDescent="0.2">
      <c r="A97" s="8" t="s">
        <v>258</v>
      </c>
      <c r="B97" s="9" t="s">
        <v>259</v>
      </c>
      <c r="C97" s="10" t="s">
        <v>68</v>
      </c>
      <c r="D97" s="10"/>
      <c r="E97" s="9"/>
      <c r="F97" s="9"/>
      <c r="G97" s="11">
        <f>G98</f>
        <v>34.1</v>
      </c>
    </row>
    <row r="98" spans="1:7" ht="33.75" x14ac:dyDescent="0.2">
      <c r="A98" s="8" t="s">
        <v>258</v>
      </c>
      <c r="B98" s="9" t="s">
        <v>259</v>
      </c>
      <c r="C98" s="10" t="s">
        <v>68</v>
      </c>
      <c r="D98" s="10" t="s">
        <v>56</v>
      </c>
      <c r="E98" s="9"/>
      <c r="F98" s="9"/>
      <c r="G98" s="11">
        <f>G99</f>
        <v>34.1</v>
      </c>
    </row>
    <row r="99" spans="1:7" ht="22.5" x14ac:dyDescent="0.2">
      <c r="A99" s="12" t="s">
        <v>11</v>
      </c>
      <c r="B99" s="13" t="s">
        <v>259</v>
      </c>
      <c r="C99" s="12" t="s">
        <v>68</v>
      </c>
      <c r="D99" s="12" t="s">
        <v>56</v>
      </c>
      <c r="E99" s="13" t="s">
        <v>137</v>
      </c>
      <c r="F99" s="13" t="s">
        <v>12</v>
      </c>
      <c r="G99" s="14">
        <v>34.1</v>
      </c>
    </row>
    <row r="100" spans="1:7" x14ac:dyDescent="0.2">
      <c r="A100" s="16" t="s">
        <v>180</v>
      </c>
      <c r="B100" s="17"/>
      <c r="C100" s="18"/>
      <c r="D100" s="18"/>
      <c r="E100" s="17"/>
      <c r="F100" s="17"/>
      <c r="G100" s="19">
        <f>G97+G94+G83+G80+G76+G53+G41+G38+G35+G12</f>
        <v>78378.399999999994</v>
      </c>
    </row>
  </sheetData>
  <autoFilter ref="A11:G11"/>
  <mergeCells count="5">
    <mergeCell ref="A1:F1"/>
    <mergeCell ref="A6:H6"/>
    <mergeCell ref="A7:G7"/>
    <mergeCell ref="A8:G8"/>
    <mergeCell ref="A9:G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Бюджет</vt:lpstr>
      <vt:lpstr>приложение 2</vt:lpstr>
      <vt:lpstr>приложение 3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Станиславовна Леонченкова</dc:creator>
  <dc:description>POI HSSF rep:2.54.0.197</dc:description>
  <cp:lastModifiedBy>Александрова Светлана Сергеевна</cp:lastModifiedBy>
  <cp:lastPrinted>2022-10-19T14:45:03Z</cp:lastPrinted>
  <dcterms:created xsi:type="dcterms:W3CDTF">2022-06-29T07:24:25Z</dcterms:created>
  <dcterms:modified xsi:type="dcterms:W3CDTF">2022-11-01T07:16:41Z</dcterms:modified>
</cp:coreProperties>
</file>